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Лист1!$C$4:$H$642</definedName>
  </definedNames>
  <calcPr calcId="145621"/>
</workbook>
</file>

<file path=xl/calcChain.xml><?xml version="1.0" encoding="utf-8"?>
<calcChain xmlns="http://schemas.openxmlformats.org/spreadsheetml/2006/main">
  <c r="H110" i="1" l="1"/>
  <c r="I110" i="1" l="1"/>
  <c r="C181" i="1" l="1"/>
  <c r="C180" i="1"/>
  <c r="C179" i="1"/>
  <c r="C178" i="1"/>
  <c r="K177" i="1"/>
  <c r="J177" i="1"/>
  <c r="I177" i="1"/>
  <c r="H177" i="1"/>
  <c r="G177" i="1"/>
  <c r="F177" i="1"/>
  <c r="E177" i="1"/>
  <c r="D177" i="1"/>
  <c r="H115" i="1"/>
  <c r="C177" i="1" l="1"/>
  <c r="I72" i="1"/>
  <c r="K110" i="1"/>
  <c r="J110" i="1"/>
  <c r="C176" i="1" l="1"/>
  <c r="C175" i="1"/>
  <c r="C174" i="1"/>
  <c r="C173" i="1"/>
  <c r="C171" i="1"/>
  <c r="C170" i="1"/>
  <c r="C169" i="1"/>
  <c r="C168" i="1"/>
  <c r="C166" i="1"/>
  <c r="C165" i="1"/>
  <c r="C164" i="1"/>
  <c r="C163" i="1"/>
  <c r="C161" i="1"/>
  <c r="C160" i="1"/>
  <c r="C159" i="1"/>
  <c r="C158" i="1"/>
  <c r="C156" i="1"/>
  <c r="C155" i="1"/>
  <c r="C154" i="1"/>
  <c r="C153" i="1"/>
  <c r="C151" i="1"/>
  <c r="C150" i="1"/>
  <c r="C149" i="1"/>
  <c r="C148" i="1"/>
  <c r="C146" i="1"/>
  <c r="C145" i="1"/>
  <c r="C144" i="1"/>
  <c r="C143" i="1"/>
  <c r="C141" i="1"/>
  <c r="C140" i="1"/>
  <c r="C139" i="1"/>
  <c r="C138" i="1"/>
  <c r="C136" i="1"/>
  <c r="C135" i="1"/>
  <c r="C134" i="1"/>
  <c r="C133" i="1"/>
  <c r="C131" i="1"/>
  <c r="C130" i="1"/>
  <c r="C129" i="1"/>
  <c r="C128" i="1"/>
  <c r="C126" i="1"/>
  <c r="C125" i="1"/>
  <c r="C124" i="1"/>
  <c r="C123" i="1"/>
  <c r="C121" i="1"/>
  <c r="C120" i="1"/>
  <c r="C119" i="1"/>
  <c r="C118" i="1"/>
  <c r="C116" i="1"/>
  <c r="C113" i="1"/>
  <c r="C111" i="1"/>
  <c r="C109" i="1"/>
  <c r="C108" i="1"/>
  <c r="C103" i="1"/>
  <c r="C100" i="1"/>
  <c r="C99" i="1"/>
  <c r="C98" i="1"/>
  <c r="C97" i="1"/>
  <c r="C96" i="1"/>
  <c r="C95" i="1"/>
  <c r="C93" i="1"/>
  <c r="C92" i="1"/>
  <c r="C91" i="1"/>
  <c r="C90" i="1"/>
  <c r="C88" i="1"/>
  <c r="C87" i="1"/>
  <c r="C86" i="1"/>
  <c r="C85" i="1"/>
  <c r="C83" i="1"/>
  <c r="C82" i="1"/>
  <c r="C81" i="1"/>
  <c r="C80" i="1"/>
  <c r="C78" i="1"/>
  <c r="C77" i="1"/>
  <c r="C76" i="1"/>
  <c r="C75" i="1"/>
  <c r="C73" i="1"/>
  <c r="C69" i="1"/>
  <c r="C67" i="1"/>
  <c r="C66" i="1"/>
  <c r="C65" i="1"/>
  <c r="C64" i="1"/>
  <c r="C63" i="1"/>
  <c r="C62" i="1"/>
  <c r="C58" i="1"/>
  <c r="C55" i="1"/>
  <c r="C54" i="1"/>
  <c r="C53" i="1"/>
  <c r="C52" i="1"/>
  <c r="C50" i="1"/>
  <c r="C48" i="1"/>
  <c r="C47" i="1"/>
  <c r="C45" i="1"/>
  <c r="C44" i="1"/>
  <c r="C43" i="1"/>
  <c r="C42" i="1"/>
  <c r="C41" i="1"/>
  <c r="C40" i="1"/>
  <c r="C38" i="1"/>
  <c r="C37" i="1"/>
  <c r="C33" i="1"/>
  <c r="C29" i="1"/>
  <c r="C27" i="1"/>
  <c r="C25" i="1"/>
  <c r="C24" i="1"/>
  <c r="C22" i="1"/>
  <c r="C18" i="1"/>
  <c r="J51" i="1"/>
  <c r="J49" i="1"/>
  <c r="J46" i="1" s="1"/>
  <c r="J39" i="1"/>
  <c r="J36" i="1" s="1"/>
  <c r="J94" i="1"/>
  <c r="J89" i="1"/>
  <c r="J84" i="1"/>
  <c r="J79" i="1"/>
  <c r="J74" i="1"/>
  <c r="J72" i="1"/>
  <c r="J61" i="1" s="1"/>
  <c r="J57" i="1" s="1"/>
  <c r="J71" i="1"/>
  <c r="J68" i="1"/>
  <c r="J172" i="1"/>
  <c r="J167" i="1"/>
  <c r="J162" i="1"/>
  <c r="J157" i="1"/>
  <c r="J152" i="1"/>
  <c r="J147" i="1"/>
  <c r="J142" i="1"/>
  <c r="J137" i="1"/>
  <c r="J132" i="1"/>
  <c r="J127" i="1"/>
  <c r="J122" i="1"/>
  <c r="J117" i="1"/>
  <c r="J115" i="1"/>
  <c r="J114" i="1"/>
  <c r="J104" i="1" s="1"/>
  <c r="J107" i="1"/>
  <c r="J106" i="1"/>
  <c r="J32" i="1" l="1"/>
  <c r="J105" i="1"/>
  <c r="J102" i="1" s="1"/>
  <c r="J26" i="1"/>
  <c r="J23" i="1" s="1"/>
  <c r="J31" i="1"/>
  <c r="J20" i="1"/>
  <c r="J112" i="1"/>
  <c r="K172" i="1"/>
  <c r="I172" i="1"/>
  <c r="H172" i="1"/>
  <c r="G172" i="1"/>
  <c r="F172" i="1"/>
  <c r="E172" i="1"/>
  <c r="D172" i="1"/>
  <c r="J21" i="1" l="1"/>
  <c r="J17" i="1" s="1"/>
  <c r="J28" i="1"/>
  <c r="C172" i="1"/>
  <c r="K115" i="1"/>
  <c r="I115" i="1"/>
  <c r="K49" i="1"/>
  <c r="I49" i="1"/>
  <c r="K167" i="1"/>
  <c r="I167" i="1"/>
  <c r="H167" i="1"/>
  <c r="G167" i="1"/>
  <c r="F167" i="1"/>
  <c r="E167" i="1"/>
  <c r="D167" i="1"/>
  <c r="C167" i="1" l="1"/>
  <c r="D71" i="1"/>
  <c r="D72" i="1"/>
  <c r="E71" i="1"/>
  <c r="E72" i="1"/>
  <c r="F71" i="1"/>
  <c r="F72" i="1"/>
  <c r="G71" i="1"/>
  <c r="G72" i="1"/>
  <c r="G68" i="1" s="1"/>
  <c r="H71" i="1"/>
  <c r="H72" i="1"/>
  <c r="I71" i="1"/>
  <c r="K71" i="1"/>
  <c r="K72" i="1"/>
  <c r="C72" i="1" l="1"/>
  <c r="C71" i="1"/>
  <c r="H68" i="1"/>
  <c r="K68" i="1"/>
  <c r="F68" i="1"/>
  <c r="I68" i="1"/>
  <c r="E68" i="1"/>
  <c r="K26" i="1"/>
  <c r="K162" i="1"/>
  <c r="K157" i="1"/>
  <c r="K152" i="1"/>
  <c r="K147" i="1"/>
  <c r="K132" i="1"/>
  <c r="K137" i="1"/>
  <c r="K142" i="1"/>
  <c r="K105" i="1"/>
  <c r="K114" i="1"/>
  <c r="K112" i="1" s="1"/>
  <c r="K107" i="1"/>
  <c r="K106" i="1"/>
  <c r="K117" i="1"/>
  <c r="K122" i="1"/>
  <c r="K127" i="1"/>
  <c r="K61" i="1"/>
  <c r="K57" i="1" s="1"/>
  <c r="K94" i="1"/>
  <c r="K89" i="1"/>
  <c r="K84" i="1"/>
  <c r="K79" i="1"/>
  <c r="I79" i="1"/>
  <c r="H79" i="1"/>
  <c r="K74" i="1"/>
  <c r="K46" i="1"/>
  <c r="K51" i="1"/>
  <c r="C79" i="1" l="1"/>
  <c r="K23" i="1"/>
  <c r="K31" i="1"/>
  <c r="K32" i="1"/>
  <c r="K21" i="1" s="1"/>
  <c r="K104" i="1"/>
  <c r="K102" i="1" s="1"/>
  <c r="K39" i="1"/>
  <c r="K36" i="1" s="1"/>
  <c r="G110" i="1"/>
  <c r="G115" i="1"/>
  <c r="F110" i="1"/>
  <c r="I162" i="1"/>
  <c r="H162" i="1"/>
  <c r="G162" i="1"/>
  <c r="F162" i="1"/>
  <c r="E162" i="1"/>
  <c r="D162" i="1"/>
  <c r="C162" i="1" l="1"/>
  <c r="K28" i="1"/>
  <c r="K20" i="1"/>
  <c r="K17" i="1" s="1"/>
  <c r="I157" i="1"/>
  <c r="I152" i="1"/>
  <c r="I147" i="1"/>
  <c r="I142" i="1"/>
  <c r="I137" i="1"/>
  <c r="I132" i="1"/>
  <c r="I127" i="1"/>
  <c r="I122" i="1"/>
  <c r="I117" i="1"/>
  <c r="I105" i="1"/>
  <c r="I114" i="1"/>
  <c r="I31" i="1" s="1"/>
  <c r="I107" i="1"/>
  <c r="I106" i="1"/>
  <c r="I94" i="1"/>
  <c r="I89" i="1"/>
  <c r="I84" i="1"/>
  <c r="I74" i="1"/>
  <c r="I61" i="1"/>
  <c r="I57" i="1" s="1"/>
  <c r="I51" i="1"/>
  <c r="I46" i="1"/>
  <c r="I26" i="1"/>
  <c r="I23" i="1" l="1"/>
  <c r="I112" i="1"/>
  <c r="I104" i="1"/>
  <c r="I102" i="1" s="1"/>
  <c r="I39" i="1"/>
  <c r="I36" i="1" s="1"/>
  <c r="I32" i="1"/>
  <c r="I28" i="1" s="1"/>
  <c r="I20" i="1"/>
  <c r="F115" i="1"/>
  <c r="I21" i="1" l="1"/>
  <c r="F74" i="1"/>
  <c r="I17" i="1" l="1"/>
  <c r="E115" i="1"/>
  <c r="D115" i="1"/>
  <c r="D110" i="1"/>
  <c r="C115" i="1" l="1"/>
  <c r="H152" i="1"/>
  <c r="G152" i="1"/>
  <c r="F152" i="1"/>
  <c r="E152" i="1"/>
  <c r="D152" i="1"/>
  <c r="F26" i="1"/>
  <c r="G26" i="1"/>
  <c r="G23" i="1" s="1"/>
  <c r="H26" i="1"/>
  <c r="H23" i="1" s="1"/>
  <c r="C152" i="1" l="1"/>
  <c r="F105" i="1"/>
  <c r="F23" i="1"/>
  <c r="D49" i="1"/>
  <c r="E49" i="1"/>
  <c r="E39" i="1" s="1"/>
  <c r="E36" i="1" s="1"/>
  <c r="F49" i="1"/>
  <c r="G49" i="1"/>
  <c r="H49" i="1"/>
  <c r="H39" i="1" s="1"/>
  <c r="H36" i="1" s="1"/>
  <c r="H51" i="1"/>
  <c r="G51" i="1"/>
  <c r="F51" i="1"/>
  <c r="E51" i="1"/>
  <c r="D51" i="1"/>
  <c r="H74" i="1"/>
  <c r="G74" i="1"/>
  <c r="E74" i="1"/>
  <c r="D74" i="1"/>
  <c r="D70" i="1"/>
  <c r="C70" i="1" s="1"/>
  <c r="G61" i="1"/>
  <c r="G57" i="1" s="1"/>
  <c r="F61" i="1"/>
  <c r="F57" i="1" s="1"/>
  <c r="E61" i="1"/>
  <c r="E57" i="1" s="1"/>
  <c r="H61" i="1"/>
  <c r="H57" i="1" s="1"/>
  <c r="H84" i="1"/>
  <c r="G84" i="1"/>
  <c r="F84" i="1"/>
  <c r="E84" i="1"/>
  <c r="D84" i="1"/>
  <c r="G89" i="1"/>
  <c r="F89" i="1"/>
  <c r="E89" i="1"/>
  <c r="D89" i="1"/>
  <c r="H89" i="1"/>
  <c r="D94" i="1"/>
  <c r="G94" i="1"/>
  <c r="E94" i="1"/>
  <c r="H94" i="1"/>
  <c r="H106" i="1"/>
  <c r="C106" i="1" s="1"/>
  <c r="G107" i="1"/>
  <c r="F107" i="1"/>
  <c r="H107" i="1"/>
  <c r="E110" i="1"/>
  <c r="C110" i="1" s="1"/>
  <c r="G114" i="1"/>
  <c r="F114" i="1"/>
  <c r="E114" i="1"/>
  <c r="D114" i="1"/>
  <c r="H114" i="1"/>
  <c r="H105" i="1"/>
  <c r="G117" i="1"/>
  <c r="F117" i="1"/>
  <c r="E117" i="1"/>
  <c r="D117" i="1"/>
  <c r="H117" i="1"/>
  <c r="G122" i="1"/>
  <c r="F122" i="1"/>
  <c r="E122" i="1"/>
  <c r="D122" i="1"/>
  <c r="H122" i="1"/>
  <c r="G127" i="1"/>
  <c r="F127" i="1"/>
  <c r="E127" i="1"/>
  <c r="D127" i="1"/>
  <c r="H127" i="1"/>
  <c r="G132" i="1"/>
  <c r="F132" i="1"/>
  <c r="E132" i="1"/>
  <c r="D132" i="1"/>
  <c r="H132" i="1"/>
  <c r="G137" i="1"/>
  <c r="F137" i="1"/>
  <c r="E137" i="1"/>
  <c r="D137" i="1"/>
  <c r="H137" i="1"/>
  <c r="G142" i="1"/>
  <c r="F142" i="1"/>
  <c r="E142" i="1"/>
  <c r="D142" i="1"/>
  <c r="H142" i="1"/>
  <c r="G147" i="1"/>
  <c r="F147" i="1"/>
  <c r="E147" i="1"/>
  <c r="D147" i="1"/>
  <c r="H147" i="1"/>
  <c r="G157" i="1"/>
  <c r="F157" i="1"/>
  <c r="E157" i="1"/>
  <c r="D157" i="1"/>
  <c r="H157" i="1"/>
  <c r="C132" i="1" l="1"/>
  <c r="C157" i="1"/>
  <c r="C122" i="1"/>
  <c r="C137" i="1"/>
  <c r="C89" i="1"/>
  <c r="C114" i="1"/>
  <c r="C127" i="1"/>
  <c r="C142" i="1"/>
  <c r="C49" i="1"/>
  <c r="C51" i="1"/>
  <c r="C117" i="1"/>
  <c r="C84" i="1"/>
  <c r="C147" i="1"/>
  <c r="C94" i="1"/>
  <c r="C74" i="1"/>
  <c r="D68" i="1"/>
  <c r="C68" i="1" s="1"/>
  <c r="D60" i="1"/>
  <c r="C60" i="1" s="1"/>
  <c r="E26" i="1"/>
  <c r="E23" i="1" s="1"/>
  <c r="D61" i="1"/>
  <c r="C61" i="1" s="1"/>
  <c r="D39" i="1"/>
  <c r="D30" i="1"/>
  <c r="C30" i="1" s="1"/>
  <c r="G105" i="1"/>
  <c r="E105" i="1"/>
  <c r="H31" i="1"/>
  <c r="H20" i="1" s="1"/>
  <c r="H104" i="1"/>
  <c r="D31" i="1"/>
  <c r="D104" i="1"/>
  <c r="D46" i="1"/>
  <c r="E31" i="1"/>
  <c r="E20" i="1" s="1"/>
  <c r="E104" i="1"/>
  <c r="E46" i="1"/>
  <c r="F31" i="1"/>
  <c r="F20" i="1" s="1"/>
  <c r="F104" i="1"/>
  <c r="G31" i="1"/>
  <c r="G20" i="1" s="1"/>
  <c r="G104" i="1"/>
  <c r="E32" i="1"/>
  <c r="G32" i="1"/>
  <c r="G21" i="1" s="1"/>
  <c r="D32" i="1"/>
  <c r="F32" i="1"/>
  <c r="F21" i="1" s="1"/>
  <c r="F39" i="1"/>
  <c r="F36" i="1" s="1"/>
  <c r="H32" i="1"/>
  <c r="F46" i="1"/>
  <c r="G39" i="1"/>
  <c r="G36" i="1" s="1"/>
  <c r="G46" i="1"/>
  <c r="H46" i="1"/>
  <c r="D59" i="1"/>
  <c r="C59" i="1" s="1"/>
  <c r="H112" i="1"/>
  <c r="H102" i="1" s="1"/>
  <c r="F112" i="1"/>
  <c r="E112" i="1"/>
  <c r="G112" i="1"/>
  <c r="E107" i="1"/>
  <c r="D112" i="1"/>
  <c r="D105" i="1"/>
  <c r="C105" i="1" l="1"/>
  <c r="C112" i="1"/>
  <c r="C46" i="1"/>
  <c r="D20" i="1"/>
  <c r="C20" i="1" s="1"/>
  <c r="C31" i="1"/>
  <c r="C32" i="1"/>
  <c r="D36" i="1"/>
  <c r="C36" i="1" s="1"/>
  <c r="C39" i="1"/>
  <c r="C104" i="1"/>
  <c r="D19" i="1"/>
  <c r="C19" i="1" s="1"/>
  <c r="G102" i="1"/>
  <c r="D57" i="1"/>
  <c r="C57" i="1" s="1"/>
  <c r="D28" i="1"/>
  <c r="E102" i="1"/>
  <c r="E28" i="1"/>
  <c r="F102" i="1"/>
  <c r="F17" i="1"/>
  <c r="H28" i="1"/>
  <c r="H21" i="1"/>
  <c r="H17" i="1" s="1"/>
  <c r="F28" i="1"/>
  <c r="E21" i="1"/>
  <c r="E17" i="1" s="1"/>
  <c r="G17" i="1"/>
  <c r="G28" i="1"/>
  <c r="D107" i="1"/>
  <c r="C107" i="1" s="1"/>
  <c r="D26" i="1"/>
  <c r="C26" i="1" s="1"/>
  <c r="D102" i="1"/>
  <c r="C28" i="1" l="1"/>
  <c r="C102" i="1"/>
  <c r="D23" i="1"/>
  <c r="C23" i="1" s="1"/>
  <c r="D21" i="1"/>
  <c r="C21" i="1" s="1"/>
  <c r="D17" i="1" l="1"/>
  <c r="C17" i="1" s="1"/>
</calcChain>
</file>

<file path=xl/sharedStrings.xml><?xml version="1.0" encoding="utf-8"?>
<sst xmlns="http://schemas.openxmlformats.org/spreadsheetml/2006/main" count="245" uniqueCount="52">
  <si>
    <t>год</t>
  </si>
  <si>
    <t xml:space="preserve">ВСЕГО ПО МУНИЦИПАЛЬНОЙ ПРОГРАММЕ, в том числе   </t>
  </si>
  <si>
    <t xml:space="preserve">федеральный бюджет       </t>
  </si>
  <si>
    <t>x</t>
  </si>
  <si>
    <t>фонд содействия реформированию жилищно- коммунального хозяйства</t>
  </si>
  <si>
    <t>областной бюджет</t>
  </si>
  <si>
    <t xml:space="preserve">местный бюджет         </t>
  </si>
  <si>
    <t xml:space="preserve">внебюджетные источники   </t>
  </si>
  <si>
    <t xml:space="preserve">КАПИТАЛЬНЫЕ ВЛОЖЕНИЯ     </t>
  </si>
  <si>
    <t xml:space="preserve">областной бюджет         </t>
  </si>
  <si>
    <t xml:space="preserve">местный бюджет           </t>
  </si>
  <si>
    <t xml:space="preserve">ПРОЧИЕ НУЖДЫ             </t>
  </si>
  <si>
    <t>фонд содействия реформированию жилищно - коммунального хозяйства</t>
  </si>
  <si>
    <t>ПО НАПРАВЛЕНИЯМ ПРОГРАММЫ:</t>
  </si>
  <si>
    <t xml:space="preserve">ВСЕГО ПО ПОДПРОГРАММЕ 2, в том числе              </t>
  </si>
  <si>
    <t>в т.ч. софинансирование</t>
  </si>
  <si>
    <t xml:space="preserve">ВСЕГО ПО ПОДПРОГРАММЕ 3, в том числе              </t>
  </si>
  <si>
    <t>№ строки</t>
  </si>
  <si>
    <t>Наименование мероприятия/ Источники расходов и финансирование</t>
  </si>
  <si>
    <t>Номер строки целевых покахателей, на достижение которых направлены мероприятия</t>
  </si>
  <si>
    <t>х</t>
  </si>
  <si>
    <t>Всего</t>
  </si>
  <si>
    <r>
      <rPr>
        <b/>
        <sz val="12"/>
        <color theme="1"/>
        <rFont val="Liberation Serif"/>
        <family val="1"/>
        <charset val="204"/>
      </rPr>
      <t xml:space="preserve">Мероприятие 3 </t>
    </r>
    <r>
      <rPr>
        <sz val="12"/>
        <color theme="1"/>
        <rFont val="Liberation Serif"/>
        <family val="1"/>
        <charset val="204"/>
      </rPr>
      <t>Подготовка проектов реконструкции ветхого и аварийного муниципального жилищного фонда, всего,  из них:</t>
    </r>
  </si>
  <si>
    <r>
      <rPr>
        <b/>
        <sz val="12"/>
        <color theme="1"/>
        <rFont val="Liberation Serif"/>
        <family val="1"/>
        <charset val="204"/>
      </rPr>
      <t xml:space="preserve">Мероприятие 2 </t>
    </r>
    <r>
      <rPr>
        <sz val="12"/>
        <color theme="1"/>
        <rFont val="Liberation Serif"/>
        <family val="1"/>
        <charset val="204"/>
      </rPr>
      <t xml:space="preserve">Капитальный ремонт и ремонт жилых помещений муниципального жилищного фонда,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</si>
  <si>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</t>
    </r>
    <r>
      <rPr>
        <sz val="12"/>
        <color theme="1"/>
        <rFont val="Liberation Serif"/>
        <family val="1"/>
        <charset val="204"/>
      </rPr>
      <t xml:space="preserve"> Расходы на обеспечение деятельности (оказание услуг) муниципальных учреждений (МКУ МО город Ирбит «Служба заказчика – застройщика»)    </t>
    </r>
  </si>
  <si>
    <t>ВСЕГО ПО ПОДПРОГРАММЕ 1, в том числе</t>
  </si>
  <si>
    <t>4,6,8,10</t>
  </si>
  <si>
    <t>15,17,18</t>
  </si>
  <si>
    <t>Объем расходов на выполнение мероприятия за счет всех источников ресурсного обеспечения,тыс.руб.</t>
  </si>
  <si>
    <t xml:space="preserve">по выполнению муниципальной  программы «Реализация основных направлений муниципальной политики в строительном комплексе </t>
  </si>
  <si>
    <t xml:space="preserve">ПЛАН  МЕРОПРИЯТИЙ  </t>
  </si>
  <si>
    <r>
      <rPr>
        <b/>
        <sz val="12"/>
        <color theme="1"/>
        <rFont val="Liberation Serif"/>
        <family val="1"/>
        <charset val="204"/>
      </rPr>
      <t>Мероприятие 4</t>
    </r>
    <r>
      <rPr>
        <sz val="12"/>
        <color theme="1"/>
        <rFont val="Liberation Serif"/>
        <family val="1"/>
        <charset val="204"/>
      </rPr>
      <t xml:space="preserve"> Обследование ветхого и аварийного  муниципального жилищного фонда,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</si>
  <si>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5 </t>
    </r>
    <r>
      <rPr>
        <sz val="12"/>
        <color theme="1"/>
        <rFont val="Liberation Serif"/>
        <family val="1"/>
        <charset val="204"/>
      </rPr>
      <t xml:space="preserve">Снос аварийного жилья для подготовки площадки под жилищное строительство, всего,  из них:                  </t>
    </r>
  </si>
  <si>
    <r>
      <rPr>
        <b/>
        <sz val="11"/>
        <color theme="1"/>
        <rFont val="Liberation Serif"/>
        <family val="1"/>
        <charset val="204"/>
      </rPr>
      <t xml:space="preserve">Мероприятие 6 </t>
    </r>
    <r>
      <rPr>
        <sz val="11"/>
        <color theme="1"/>
        <rFont val="Liberation Serif"/>
        <family val="1"/>
        <charset val="204"/>
      </rPr>
      <t>Переселение граждан из аварийного жилищного фонда</t>
    </r>
  </si>
  <si>
    <r>
      <rPr>
        <b/>
        <sz val="12"/>
        <color theme="1"/>
        <rFont val="Liberation Serif"/>
        <family val="1"/>
        <charset val="204"/>
      </rPr>
      <t xml:space="preserve">Мероприятие 7 </t>
    </r>
    <r>
      <rPr>
        <sz val="12"/>
        <color theme="1"/>
        <rFont val="Liberation Serif"/>
        <family val="1"/>
        <charset val="204"/>
      </rPr>
      <t>Разработка Генерального плана городского округа</t>
    </r>
  </si>
  <si>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 xml:space="preserve"> Разработка проектов строительства объектов капитального строительства</t>
    </r>
  </si>
  <si>
    <r>
      <rPr>
        <b/>
        <sz val="12"/>
        <color theme="1"/>
        <rFont val="Liberation Serif"/>
        <family val="1"/>
        <charset val="204"/>
      </rPr>
      <t xml:space="preserve">Мероприятие 9. </t>
    </r>
    <r>
      <rPr>
        <sz val="12"/>
        <color theme="1"/>
        <rFont val="Liberation Serif"/>
        <family val="1"/>
        <charset val="204"/>
      </rPr>
      <t>Разработка документации по планировке территории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</si>
  <si>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Разработка проектов границ объектов культурного наследия и границ охранных зон объектов культурного наследия</t>
    </r>
  </si>
  <si>
    <r>
      <rPr>
        <b/>
        <sz val="12"/>
        <color theme="1"/>
        <rFont val="Liberation Serif"/>
        <family val="1"/>
        <charset val="204"/>
      </rPr>
      <t xml:space="preserve">Мероприятие 12. </t>
    </r>
    <r>
      <rPr>
        <sz val="12"/>
        <color theme="1"/>
        <rFont val="Liberation Serif"/>
        <family val="1"/>
        <charset val="204"/>
      </rPr>
      <t>Переход к цифровой векторной модели пространственных данных для размещения в Региональной и Федеральной ИСОГД</t>
    </r>
  </si>
  <si>
    <r>
      <rPr>
        <b/>
        <sz val="12"/>
        <color rgb="FF000000"/>
        <rFont val="Liberation Serif"/>
        <family val="1"/>
        <charset val="204"/>
      </rPr>
      <t xml:space="preserve">Мероприятие 13 </t>
    </r>
    <r>
      <rPr>
        <sz val="12"/>
        <color rgb="FF000000"/>
        <rFont val="Liberation Serif"/>
        <family val="1"/>
        <charset val="204"/>
      </rPr>
      <t>Строительство объекта жилого комплекса по адресу: Свердловская область, г. Ирбит, ул. Маршала Жукова, 15</t>
    </r>
  </si>
  <si>
    <r>
      <rPr>
        <b/>
        <sz val="12"/>
        <color rgb="FF000000"/>
        <rFont val="Liberation Serif"/>
        <family val="1"/>
        <charset val="204"/>
      </rPr>
      <t xml:space="preserve">Мероприятие 14 </t>
    </r>
    <r>
      <rPr>
        <sz val="12"/>
        <color rgb="FF000000"/>
        <rFont val="Liberation Serif"/>
        <family val="1"/>
        <charset val="204"/>
      </rPr>
      <t xml:space="preserve"> Разработка проектно-сметной документации на "2-х этажный жилой дом по адресу:Свердловская область, г.Ирбит, ул.Володарского, 25"</t>
    </r>
  </si>
  <si>
    <r>
      <rPr>
        <b/>
        <sz val="12"/>
        <color rgb="FF000000"/>
        <rFont val="Liberation Serif"/>
        <family val="1"/>
        <charset val="204"/>
      </rPr>
      <t>Мероприятие 15</t>
    </r>
    <r>
      <rPr>
        <sz val="12"/>
        <color rgb="FF000000"/>
        <rFont val="Liberation Serif"/>
        <family val="1"/>
        <charset val="204"/>
      </rPr>
      <t xml:space="preserve"> Строительство жилого дома на земельном участке, находящемся по адресу: г. Ирбит, ул. Володарского, 25</t>
    </r>
  </si>
  <si>
    <r>
      <rPr>
        <b/>
        <sz val="12"/>
        <color rgb="FF000000"/>
        <rFont val="Liberation Serif"/>
        <family val="1"/>
        <charset val="204"/>
      </rPr>
      <t>Мероприятие 16</t>
    </r>
    <r>
      <rPr>
        <sz val="12"/>
        <color rgb="FF000000"/>
        <rFont val="Liberation Serif"/>
        <family val="1"/>
        <charset val="204"/>
      </rPr>
      <t xml:space="preserve"> Строительство жилого дома на земельном участке, находящемся по адресу: г. Ирбит, ул. Революции, 35</t>
    </r>
  </si>
  <si>
    <r>
      <rPr>
        <b/>
        <sz val="12"/>
        <color theme="1"/>
        <rFont val="Liberation Serif"/>
        <family val="1"/>
        <charset val="204"/>
      </rPr>
      <t xml:space="preserve">Мероприятие 17 </t>
    </r>
    <r>
      <rPr>
        <sz val="12"/>
        <color theme="1"/>
        <rFont val="Liberation Serif"/>
        <family val="1"/>
        <charset val="204"/>
      </rPr>
      <t xml:space="preserve">Приобретение квартир в рамках долевого строительства,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</si>
  <si>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18 </t>
    </r>
    <r>
      <rPr>
        <sz val="12"/>
        <color theme="1"/>
        <rFont val="Liberation Serif"/>
        <family val="1"/>
        <charset val="204"/>
      </rPr>
      <t xml:space="preserve">Приобретение жилых помещений в городе Ирбите Свердловской области путем инвестирования в строительство многоквартирного жилого дома, всего,  из них:                  </t>
    </r>
  </si>
  <si>
    <t xml:space="preserve">Приложение № 5
к муниципальной программе «Реализация основных направлений муниципальной политики в строительном комплексе Городского округа «город Ирбит» Свердловской области»
</t>
  </si>
  <si>
    <t>Городского округа «город Ирбит» Свердловской области»</t>
  </si>
  <si>
    <t>Подпрограмма 1 «Обеспечение реализации муниципальной программы «Реализация основных направлений муниципальной политики в строительном комплексе Городского округа "город Ирбит" Свердловской области»</t>
  </si>
  <si>
    <r>
      <t xml:space="preserve">Подпрограмма 2 </t>
    </r>
    <r>
      <rPr>
        <sz val="12"/>
        <color theme="1"/>
        <rFont val="Liberation Serif"/>
        <family val="1"/>
        <charset val="204"/>
      </rPr>
      <t>«</t>
    </r>
    <r>
      <rPr>
        <b/>
        <sz val="12"/>
        <color theme="1"/>
        <rFont val="Liberation Serif"/>
        <family val="1"/>
        <charset val="204"/>
      </rPr>
      <t>Формирование жилищного фонда для переселения граждан из жилых помещений, признанных непригодными для проживания и (или) с высоким уровнем износа  Городского округа "город Ирбит" Свердловской области»</t>
    </r>
  </si>
  <si>
    <t>Подпрограмма 3 «Осуществление градостроительной деятельности в Городском округе «город Ирбит» Свердловской области</t>
  </si>
  <si>
    <r>
      <t>Мероприятие 11</t>
    </r>
    <r>
      <rPr>
        <sz val="12"/>
        <color theme="1"/>
        <rFont val="Liberation Serif"/>
        <family val="1"/>
        <charset val="204"/>
      </rPr>
      <t xml:space="preserve"> Разработка проектной 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</si>
  <si>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19 </t>
    </r>
    <r>
      <rPr>
        <sz val="12"/>
        <color theme="1"/>
        <rFont val="Liberation Serif"/>
        <family val="1"/>
        <charset val="204"/>
      </rPr>
      <t xml:space="preserve">Мероприятия по приспособлению жилых помещений и общего имущества в многоквартирных домах с учетом потребностей инвалидорв, всего,  из них: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</si>
</sst>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00\ _₽_-;\-* #,##0.0000\ _₽_-;_-* &quot;-&quot;????\ _₽_-;_-@_-"/>
    <numFmt numFmtId="165" formatCode="#,##0.0000_ ;\-#,##0.0000\ "/>
    <numFmt numFmtId="166" formatCode="0.0000"/>
    <numFmt numFmtId="167" formatCode="0.00000"/>
    <numFmt numFmtId="168" formatCode="#,##0.00000_ ;\-#,##0.00000\ "/>
  </numFmts>
  <fonts count="14" x14ac:knownFonts="1">
    <font>
      <sz val="11"/>
      <color theme="1"/>
      <name val="Calibri"/>
      <family val="2"/>
      <scheme val="minor"/>
    </font>
    <font>
      <sz val="9"/>
      <color rgb="FFFF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14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theme="8" tint="-0.249977111117893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  <xf numFmtId="167" fontId="6" fillId="0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Fill="1"/>
    <xf numFmtId="0" fontId="10" fillId="0" borderId="0" xfId="0" applyFont="1" applyAlignment="1">
      <alignment horizontal="center"/>
    </xf>
    <xf numFmtId="0" fontId="13" fillId="0" borderId="0" xfId="0" applyFont="1" applyAlignment="1"/>
    <xf numFmtId="164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right"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7" fontId="2" fillId="0" borderId="0" xfId="0" applyNumberFormat="1" applyFont="1"/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1"/>
  <sheetViews>
    <sheetView tabSelected="1" zoomScale="80" zoomScaleNormal="80" workbookViewId="0">
      <selection activeCell="K189" sqref="K189"/>
    </sheetView>
  </sheetViews>
  <sheetFormatPr defaultRowHeight="14.25" x14ac:dyDescent="0.2"/>
  <cols>
    <col min="1" max="1" width="9.140625" style="42"/>
    <col min="2" max="2" width="57.140625" style="42" customWidth="1"/>
    <col min="3" max="3" width="25.85546875" style="43" customWidth="1"/>
    <col min="4" max="4" width="20.85546875" style="43" customWidth="1"/>
    <col min="5" max="5" width="23" style="44" customWidth="1"/>
    <col min="6" max="6" width="20.7109375" style="44" customWidth="1"/>
    <col min="7" max="8" width="20.7109375" style="43" customWidth="1"/>
    <col min="9" max="10" width="17.140625" style="43" customWidth="1"/>
    <col min="11" max="11" width="17.85546875" style="43" customWidth="1"/>
    <col min="12" max="12" width="15.7109375" style="42" customWidth="1"/>
    <col min="13" max="13" width="14.85546875" style="42" bestFit="1" customWidth="1"/>
    <col min="14" max="16384" width="9.140625" style="42"/>
  </cols>
  <sheetData>
    <row r="1" spans="1:12" x14ac:dyDescent="0.2">
      <c r="F1" s="64" t="s">
        <v>45</v>
      </c>
      <c r="G1" s="65"/>
      <c r="H1" s="65"/>
      <c r="I1" s="65"/>
      <c r="J1" s="65"/>
      <c r="K1" s="65"/>
      <c r="L1" s="65"/>
    </row>
    <row r="2" spans="1:12" ht="57.75" customHeight="1" x14ac:dyDescent="0.2">
      <c r="F2" s="65"/>
      <c r="G2" s="65"/>
      <c r="H2" s="65"/>
      <c r="I2" s="65"/>
      <c r="J2" s="65"/>
      <c r="K2" s="65"/>
      <c r="L2" s="65"/>
    </row>
    <row r="3" spans="1:12" ht="36" customHeight="1" x14ac:dyDescent="0.2"/>
    <row r="4" spans="1:12" ht="15" x14ac:dyDescent="0.2">
      <c r="A4" s="59" t="s">
        <v>30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15" x14ac:dyDescent="0.2">
      <c r="A5" s="59" t="s">
        <v>29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15" x14ac:dyDescent="0.2">
      <c r="A6" s="59" t="s">
        <v>46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x14ac:dyDescent="0.2">
      <c r="A7" s="1"/>
    </row>
    <row r="8" spans="1:12" ht="30" customHeight="1" x14ac:dyDescent="0.2">
      <c r="A8" s="61" t="s">
        <v>17</v>
      </c>
      <c r="B8" s="62" t="s">
        <v>18</v>
      </c>
      <c r="C8" s="69" t="s">
        <v>28</v>
      </c>
      <c r="D8" s="70"/>
      <c r="E8" s="70"/>
      <c r="F8" s="70"/>
      <c r="G8" s="70"/>
      <c r="H8" s="70"/>
      <c r="I8" s="71"/>
      <c r="J8" s="71"/>
      <c r="K8" s="72"/>
      <c r="L8" s="81" t="s">
        <v>19</v>
      </c>
    </row>
    <row r="9" spans="1:12" ht="15" customHeight="1" x14ac:dyDescent="0.2">
      <c r="A9" s="61"/>
      <c r="B9" s="62"/>
      <c r="C9" s="73"/>
      <c r="D9" s="74"/>
      <c r="E9" s="74"/>
      <c r="F9" s="74"/>
      <c r="G9" s="74"/>
      <c r="H9" s="74"/>
      <c r="I9" s="75"/>
      <c r="J9" s="75"/>
      <c r="K9" s="76"/>
      <c r="L9" s="81"/>
    </row>
    <row r="10" spans="1:12" x14ac:dyDescent="0.2">
      <c r="A10" s="61"/>
      <c r="B10" s="62"/>
      <c r="C10" s="73"/>
      <c r="D10" s="74"/>
      <c r="E10" s="74"/>
      <c r="F10" s="74"/>
      <c r="G10" s="74"/>
      <c r="H10" s="74"/>
      <c r="I10" s="75"/>
      <c r="J10" s="75"/>
      <c r="K10" s="76"/>
      <c r="L10" s="81"/>
    </row>
    <row r="11" spans="1:12" x14ac:dyDescent="0.2">
      <c r="A11" s="61"/>
      <c r="B11" s="62"/>
      <c r="C11" s="73"/>
      <c r="D11" s="74"/>
      <c r="E11" s="74"/>
      <c r="F11" s="74"/>
      <c r="G11" s="74"/>
      <c r="H11" s="74"/>
      <c r="I11" s="75"/>
      <c r="J11" s="75"/>
      <c r="K11" s="76"/>
      <c r="L11" s="81"/>
    </row>
    <row r="12" spans="1:12" ht="3" customHeight="1" x14ac:dyDescent="0.2">
      <c r="A12" s="61"/>
      <c r="B12" s="62"/>
      <c r="C12" s="73"/>
      <c r="D12" s="74"/>
      <c r="E12" s="74"/>
      <c r="F12" s="74"/>
      <c r="G12" s="74"/>
      <c r="H12" s="74"/>
      <c r="I12" s="75"/>
      <c r="J12" s="75"/>
      <c r="K12" s="76"/>
      <c r="L12" s="81"/>
    </row>
    <row r="13" spans="1:12" x14ac:dyDescent="0.2">
      <c r="A13" s="61"/>
      <c r="B13" s="62"/>
      <c r="C13" s="77"/>
      <c r="D13" s="78"/>
      <c r="E13" s="78"/>
      <c r="F13" s="78"/>
      <c r="G13" s="78"/>
      <c r="H13" s="78"/>
      <c r="I13" s="79"/>
      <c r="J13" s="79"/>
      <c r="K13" s="80"/>
      <c r="L13" s="81"/>
    </row>
    <row r="14" spans="1:12" ht="15" x14ac:dyDescent="0.2">
      <c r="A14" s="61"/>
      <c r="B14" s="62"/>
      <c r="C14" s="82" t="s">
        <v>21</v>
      </c>
      <c r="D14" s="20">
        <v>2020</v>
      </c>
      <c r="E14" s="22">
        <v>2021</v>
      </c>
      <c r="F14" s="22">
        <v>2022</v>
      </c>
      <c r="G14" s="20">
        <v>2023</v>
      </c>
      <c r="H14" s="20">
        <v>2024</v>
      </c>
      <c r="I14" s="20">
        <v>2025</v>
      </c>
      <c r="J14" s="20">
        <v>2026</v>
      </c>
      <c r="K14" s="20">
        <v>2027</v>
      </c>
      <c r="L14" s="81"/>
    </row>
    <row r="15" spans="1:12" ht="15" x14ac:dyDescent="0.2">
      <c r="A15" s="61"/>
      <c r="B15" s="62"/>
      <c r="C15" s="82"/>
      <c r="D15" s="41" t="s">
        <v>0</v>
      </c>
      <c r="E15" s="23" t="s">
        <v>0</v>
      </c>
      <c r="F15" s="23" t="s">
        <v>0</v>
      </c>
      <c r="G15" s="41" t="s">
        <v>0</v>
      </c>
      <c r="H15" s="41" t="s">
        <v>0</v>
      </c>
      <c r="I15" s="47" t="s">
        <v>0</v>
      </c>
      <c r="J15" s="54" t="s">
        <v>0</v>
      </c>
      <c r="K15" s="50" t="s">
        <v>0</v>
      </c>
      <c r="L15" s="81"/>
    </row>
    <row r="16" spans="1:12" s="45" customFormat="1" ht="15.75" customHeight="1" x14ac:dyDescent="0.15">
      <c r="A16" s="5">
        <v>1</v>
      </c>
      <c r="B16" s="5">
        <v>2</v>
      </c>
      <c r="C16" s="21">
        <v>3</v>
      </c>
      <c r="D16" s="21">
        <v>4</v>
      </c>
      <c r="E16" s="24">
        <v>5</v>
      </c>
      <c r="F16" s="24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5">
        <v>12</v>
      </c>
    </row>
    <row r="17" spans="1:13" ht="33" customHeight="1" x14ac:dyDescent="0.2">
      <c r="A17" s="40">
        <v>1</v>
      </c>
      <c r="B17" s="6" t="s">
        <v>1</v>
      </c>
      <c r="C17" s="48">
        <f>D17+E17+F17+G17+H17+I17+K17+J17</f>
        <v>1556155.4851899999</v>
      </c>
      <c r="D17" s="36">
        <f t="shared" ref="D17:G17" si="0">D18+D19+D20+D21</f>
        <v>154223.48807000002</v>
      </c>
      <c r="E17" s="37">
        <f t="shared" si="0"/>
        <v>101932.8572</v>
      </c>
      <c r="F17" s="37">
        <f t="shared" si="0"/>
        <v>63196.716809999998</v>
      </c>
      <c r="G17" s="36">
        <f t="shared" si="0"/>
        <v>60833.421040000001</v>
      </c>
      <c r="H17" s="36">
        <f>H18+H19+H20+H21</f>
        <v>648390.00206999993</v>
      </c>
      <c r="I17" s="36">
        <f>I18+I19+I20+I21</f>
        <v>309603</v>
      </c>
      <c r="J17" s="36">
        <f>J18+J19+J20+J21</f>
        <v>163488</v>
      </c>
      <c r="K17" s="36">
        <f>K18+K19+K20+K21</f>
        <v>54488</v>
      </c>
      <c r="L17" s="40"/>
      <c r="M17" s="57"/>
    </row>
    <row r="18" spans="1:13" ht="18" customHeight="1" x14ac:dyDescent="0.2">
      <c r="A18" s="40">
        <v>2</v>
      </c>
      <c r="B18" s="6" t="s">
        <v>2</v>
      </c>
      <c r="C18" s="48">
        <f t="shared" ref="C18:C33" si="1">D18+E18+F18+G18+H18+I18+K18+J18</f>
        <v>0</v>
      </c>
      <c r="D18" s="29">
        <v>0</v>
      </c>
      <c r="E18" s="28">
        <v>0</v>
      </c>
      <c r="F18" s="28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40" t="s">
        <v>3</v>
      </c>
    </row>
    <row r="19" spans="1:13" ht="32.25" customHeight="1" x14ac:dyDescent="0.2">
      <c r="A19" s="40">
        <v>3</v>
      </c>
      <c r="B19" s="6" t="s">
        <v>4</v>
      </c>
      <c r="C19" s="48">
        <f t="shared" si="1"/>
        <v>54880.173000000003</v>
      </c>
      <c r="D19" s="35">
        <f>D30</f>
        <v>54880.173000000003</v>
      </c>
      <c r="E19" s="28">
        <v>0</v>
      </c>
      <c r="F19" s="28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40"/>
    </row>
    <row r="20" spans="1:13" ht="18" customHeight="1" x14ac:dyDescent="0.2">
      <c r="A20" s="40">
        <v>4</v>
      </c>
      <c r="B20" s="6" t="s">
        <v>5</v>
      </c>
      <c r="C20" s="48">
        <f t="shared" si="1"/>
        <v>3840.366</v>
      </c>
      <c r="D20" s="38">
        <f t="shared" ref="D20:G20" si="2">D25+D31</f>
        <v>3840.366</v>
      </c>
      <c r="E20" s="39">
        <f t="shared" si="2"/>
        <v>0</v>
      </c>
      <c r="F20" s="39">
        <f t="shared" si="2"/>
        <v>0</v>
      </c>
      <c r="G20" s="38">
        <f t="shared" si="2"/>
        <v>0</v>
      </c>
      <c r="H20" s="38">
        <f t="shared" ref="H20:K21" si="3">H25+H31</f>
        <v>0</v>
      </c>
      <c r="I20" s="38">
        <f t="shared" si="3"/>
        <v>0</v>
      </c>
      <c r="J20" s="38">
        <f t="shared" ref="J20" si="4">J25+J31</f>
        <v>0</v>
      </c>
      <c r="K20" s="38">
        <f t="shared" si="3"/>
        <v>0</v>
      </c>
      <c r="L20" s="40" t="s">
        <v>3</v>
      </c>
    </row>
    <row r="21" spans="1:13" ht="18" customHeight="1" x14ac:dyDescent="0.2">
      <c r="A21" s="40">
        <v>5</v>
      </c>
      <c r="B21" s="6" t="s">
        <v>6</v>
      </c>
      <c r="C21" s="48">
        <f t="shared" si="1"/>
        <v>1497434.94619</v>
      </c>
      <c r="D21" s="38">
        <f t="shared" ref="D21:G21" si="5">D26+D32</f>
        <v>95502.949070000002</v>
      </c>
      <c r="E21" s="39">
        <f t="shared" si="5"/>
        <v>101932.8572</v>
      </c>
      <c r="F21" s="39">
        <f t="shared" si="5"/>
        <v>63196.716809999998</v>
      </c>
      <c r="G21" s="38">
        <f t="shared" si="5"/>
        <v>60833.421040000001</v>
      </c>
      <c r="H21" s="38">
        <f t="shared" si="3"/>
        <v>648390.00206999993</v>
      </c>
      <c r="I21" s="38">
        <f t="shared" si="3"/>
        <v>309603</v>
      </c>
      <c r="J21" s="38">
        <f>J26+J32</f>
        <v>163488</v>
      </c>
      <c r="K21" s="38">
        <f>K26+K32</f>
        <v>54488</v>
      </c>
      <c r="L21" s="40" t="s">
        <v>3</v>
      </c>
    </row>
    <row r="22" spans="1:13" ht="18" customHeight="1" x14ac:dyDescent="0.2">
      <c r="A22" s="40">
        <v>6</v>
      </c>
      <c r="B22" s="6" t="s">
        <v>7</v>
      </c>
      <c r="C22" s="48">
        <f t="shared" si="1"/>
        <v>0</v>
      </c>
      <c r="D22" s="29">
        <v>0</v>
      </c>
      <c r="E22" s="28">
        <v>0</v>
      </c>
      <c r="F22" s="28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40" t="s">
        <v>3</v>
      </c>
    </row>
    <row r="23" spans="1:13" ht="18" customHeight="1" x14ac:dyDescent="0.2">
      <c r="A23" s="40">
        <v>7</v>
      </c>
      <c r="B23" s="6" t="s">
        <v>8</v>
      </c>
      <c r="C23" s="48">
        <f t="shared" si="1"/>
        <v>1052325.39805</v>
      </c>
      <c r="D23" s="36">
        <f t="shared" ref="D23:G23" si="6">D24+D25+D26+D27</f>
        <v>40065.23517</v>
      </c>
      <c r="E23" s="37">
        <f t="shared" si="6"/>
        <v>46454.780409999999</v>
      </c>
      <c r="F23" s="37">
        <f t="shared" si="6"/>
        <v>21290.3923</v>
      </c>
      <c r="G23" s="36">
        <f t="shared" si="6"/>
        <v>19393.41332</v>
      </c>
      <c r="H23" s="36">
        <f>H24+H25+H26+H27</f>
        <v>592393.57684999995</v>
      </c>
      <c r="I23" s="36">
        <f>I24+I25+I26+I27</f>
        <v>230728</v>
      </c>
      <c r="J23" s="36">
        <f>J24+J25+J26+J27</f>
        <v>101000</v>
      </c>
      <c r="K23" s="36">
        <f>K24+K25+K26+K27</f>
        <v>1000</v>
      </c>
      <c r="L23" s="40" t="s">
        <v>3</v>
      </c>
    </row>
    <row r="24" spans="1:13" ht="18" customHeight="1" x14ac:dyDescent="0.2">
      <c r="A24" s="40">
        <v>8</v>
      </c>
      <c r="B24" s="6" t="s">
        <v>2</v>
      </c>
      <c r="C24" s="48">
        <f t="shared" si="1"/>
        <v>0</v>
      </c>
      <c r="D24" s="29">
        <v>0</v>
      </c>
      <c r="E24" s="28">
        <v>0</v>
      </c>
      <c r="F24" s="28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40" t="s">
        <v>3</v>
      </c>
    </row>
    <row r="25" spans="1:13" ht="18" customHeight="1" x14ac:dyDescent="0.2">
      <c r="A25" s="40">
        <v>9</v>
      </c>
      <c r="B25" s="6" t="s">
        <v>9</v>
      </c>
      <c r="C25" s="48">
        <f t="shared" si="1"/>
        <v>0</v>
      </c>
      <c r="D25" s="29">
        <v>0</v>
      </c>
      <c r="E25" s="28">
        <v>0</v>
      </c>
      <c r="F25" s="28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40" t="s">
        <v>3</v>
      </c>
    </row>
    <row r="26" spans="1:13" ht="18" customHeight="1" x14ac:dyDescent="0.2">
      <c r="A26" s="40">
        <v>10</v>
      </c>
      <c r="B26" s="6" t="s">
        <v>10</v>
      </c>
      <c r="C26" s="48">
        <f t="shared" si="1"/>
        <v>1052325.39805</v>
      </c>
      <c r="D26" s="29">
        <f t="shared" ref="D26:K26" si="7">D44+D66+D110</f>
        <v>40065.23517</v>
      </c>
      <c r="E26" s="28">
        <f t="shared" si="7"/>
        <v>46454.780409999999</v>
      </c>
      <c r="F26" s="28">
        <f t="shared" si="7"/>
        <v>21290.3923</v>
      </c>
      <c r="G26" s="29">
        <f t="shared" si="7"/>
        <v>19393.41332</v>
      </c>
      <c r="H26" s="29">
        <f t="shared" si="7"/>
        <v>592393.57684999995</v>
      </c>
      <c r="I26" s="29">
        <f t="shared" si="7"/>
        <v>230728</v>
      </c>
      <c r="J26" s="29">
        <f t="shared" ref="J26" si="8">J44+J66+J110</f>
        <v>101000</v>
      </c>
      <c r="K26" s="29">
        <f t="shared" si="7"/>
        <v>1000</v>
      </c>
      <c r="L26" s="40" t="s">
        <v>3</v>
      </c>
    </row>
    <row r="27" spans="1:13" ht="18" customHeight="1" x14ac:dyDescent="0.2">
      <c r="A27" s="40">
        <v>11</v>
      </c>
      <c r="B27" s="6" t="s">
        <v>7</v>
      </c>
      <c r="C27" s="48">
        <f t="shared" si="1"/>
        <v>0</v>
      </c>
      <c r="D27" s="29">
        <v>0</v>
      </c>
      <c r="E27" s="28">
        <v>0</v>
      </c>
      <c r="F27" s="28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40" t="s">
        <v>3</v>
      </c>
    </row>
    <row r="28" spans="1:13" ht="18" customHeight="1" x14ac:dyDescent="0.2">
      <c r="A28" s="40">
        <v>12</v>
      </c>
      <c r="B28" s="6" t="s">
        <v>11</v>
      </c>
      <c r="C28" s="48">
        <f t="shared" si="1"/>
        <v>503830.08713999996</v>
      </c>
      <c r="D28" s="36">
        <f t="shared" ref="D28:G28" si="9">D29+D30+D31+D32</f>
        <v>114158.25290000001</v>
      </c>
      <c r="E28" s="37">
        <f t="shared" si="9"/>
        <v>55478.076789999992</v>
      </c>
      <c r="F28" s="37">
        <f t="shared" si="9"/>
        <v>41906.324509999999</v>
      </c>
      <c r="G28" s="36">
        <f t="shared" si="9"/>
        <v>41440.007720000001</v>
      </c>
      <c r="H28" s="36">
        <f>H29+H30+H31+H32</f>
        <v>55996.425219999997</v>
      </c>
      <c r="I28" s="36">
        <f>I29+I30+I31+I32</f>
        <v>78875</v>
      </c>
      <c r="J28" s="36">
        <f>J29+J30+J31+J32</f>
        <v>62488</v>
      </c>
      <c r="K28" s="36">
        <f>K29+K30+K31+K32</f>
        <v>53488</v>
      </c>
      <c r="L28" s="40" t="s">
        <v>3</v>
      </c>
    </row>
    <row r="29" spans="1:13" ht="18" customHeight="1" x14ac:dyDescent="0.2">
      <c r="A29" s="40">
        <v>13</v>
      </c>
      <c r="B29" s="6" t="s">
        <v>2</v>
      </c>
      <c r="C29" s="48">
        <f t="shared" si="1"/>
        <v>0</v>
      </c>
      <c r="D29" s="29">
        <v>0</v>
      </c>
      <c r="E29" s="28">
        <v>0</v>
      </c>
      <c r="F29" s="28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40" t="s">
        <v>3</v>
      </c>
    </row>
    <row r="30" spans="1:13" ht="33.75" customHeight="1" x14ac:dyDescent="0.2">
      <c r="A30" s="40">
        <v>14</v>
      </c>
      <c r="B30" s="6" t="s">
        <v>12</v>
      </c>
      <c r="C30" s="48">
        <f t="shared" si="1"/>
        <v>54880.173000000003</v>
      </c>
      <c r="D30" s="35">
        <f>D70</f>
        <v>54880.173000000003</v>
      </c>
      <c r="E30" s="28">
        <v>0</v>
      </c>
      <c r="F30" s="28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40"/>
    </row>
    <row r="31" spans="1:13" ht="18" customHeight="1" x14ac:dyDescent="0.2">
      <c r="A31" s="40">
        <v>15</v>
      </c>
      <c r="B31" s="6" t="s">
        <v>9</v>
      </c>
      <c r="C31" s="48">
        <f t="shared" si="1"/>
        <v>3840.366</v>
      </c>
      <c r="D31" s="29">
        <f t="shared" ref="D31:K32" si="10">D48+D114+D71</f>
        <v>3840.366</v>
      </c>
      <c r="E31" s="28">
        <f t="shared" si="10"/>
        <v>0</v>
      </c>
      <c r="F31" s="28">
        <f t="shared" si="10"/>
        <v>0</v>
      </c>
      <c r="G31" s="29">
        <f t="shared" si="10"/>
        <v>0</v>
      </c>
      <c r="H31" s="29">
        <f t="shared" si="10"/>
        <v>0</v>
      </c>
      <c r="I31" s="29">
        <f t="shared" si="10"/>
        <v>0</v>
      </c>
      <c r="J31" s="29">
        <f t="shared" ref="J31" si="11">J48+J114+J71</f>
        <v>0</v>
      </c>
      <c r="K31" s="29">
        <f t="shared" si="10"/>
        <v>0</v>
      </c>
      <c r="L31" s="40" t="s">
        <v>3</v>
      </c>
    </row>
    <row r="32" spans="1:13" ht="18" customHeight="1" x14ac:dyDescent="0.2">
      <c r="A32" s="40">
        <v>16</v>
      </c>
      <c r="B32" s="6" t="s">
        <v>10</v>
      </c>
      <c r="C32" s="48">
        <f t="shared" si="1"/>
        <v>445109.54813999997</v>
      </c>
      <c r="D32" s="38">
        <f t="shared" si="10"/>
        <v>55437.713900000002</v>
      </c>
      <c r="E32" s="39">
        <f t="shared" si="10"/>
        <v>55478.076789999992</v>
      </c>
      <c r="F32" s="39">
        <f t="shared" si="10"/>
        <v>41906.324509999999</v>
      </c>
      <c r="G32" s="38">
        <f t="shared" si="10"/>
        <v>41440.007720000001</v>
      </c>
      <c r="H32" s="38">
        <f t="shared" si="10"/>
        <v>55996.425219999997</v>
      </c>
      <c r="I32" s="38">
        <f t="shared" si="10"/>
        <v>78875</v>
      </c>
      <c r="J32" s="38">
        <f t="shared" ref="J32" si="12">J49+J115+J72</f>
        <v>62488</v>
      </c>
      <c r="K32" s="38">
        <f t="shared" si="10"/>
        <v>53488</v>
      </c>
      <c r="L32" s="40" t="s">
        <v>3</v>
      </c>
    </row>
    <row r="33" spans="1:13" ht="18" customHeight="1" x14ac:dyDescent="0.2">
      <c r="A33" s="40">
        <v>17</v>
      </c>
      <c r="B33" s="6" t="s">
        <v>7</v>
      </c>
      <c r="C33" s="48">
        <f t="shared" si="1"/>
        <v>0</v>
      </c>
      <c r="D33" s="29">
        <v>0</v>
      </c>
      <c r="E33" s="28">
        <v>0</v>
      </c>
      <c r="F33" s="28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40" t="s">
        <v>3</v>
      </c>
    </row>
    <row r="34" spans="1:13" ht="18" customHeight="1" x14ac:dyDescent="0.2">
      <c r="A34" s="40">
        <v>18</v>
      </c>
      <c r="B34" s="6" t="s">
        <v>13</v>
      </c>
      <c r="C34" s="3"/>
      <c r="D34" s="2"/>
      <c r="E34" s="25"/>
      <c r="F34" s="25"/>
      <c r="G34" s="2"/>
      <c r="H34" s="7"/>
      <c r="I34" s="7"/>
      <c r="J34" s="7"/>
      <c r="K34" s="7"/>
      <c r="L34" s="40" t="s">
        <v>3</v>
      </c>
    </row>
    <row r="35" spans="1:13" ht="34.5" customHeight="1" x14ac:dyDescent="0.2">
      <c r="A35" s="8"/>
      <c r="B35" s="83" t="s">
        <v>47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</row>
    <row r="36" spans="1:13" ht="21.75" customHeight="1" x14ac:dyDescent="0.2">
      <c r="A36" s="40">
        <v>19</v>
      </c>
      <c r="B36" s="9" t="s">
        <v>25</v>
      </c>
      <c r="C36" s="48">
        <f t="shared" ref="C36:C55" si="13">D36+E36+F36+G36+H36+I36+K36+J36</f>
        <v>362808.84775999998</v>
      </c>
      <c r="D36" s="18">
        <f t="shared" ref="D36:G36" si="14">D37+D38+D39+D40</f>
        <v>28172.157899999998</v>
      </c>
      <c r="E36" s="26">
        <f t="shared" si="14"/>
        <v>29496.303929999998</v>
      </c>
      <c r="F36" s="26">
        <f t="shared" si="14"/>
        <v>35145.82185</v>
      </c>
      <c r="G36" s="27">
        <f t="shared" si="14"/>
        <v>37500</v>
      </c>
      <c r="H36" s="27">
        <f>H37+H38+H39+H40</f>
        <v>45443.564079999996</v>
      </c>
      <c r="I36" s="27">
        <f>I37+I38+I39+I40</f>
        <v>76275</v>
      </c>
      <c r="J36" s="27">
        <f>J37+J38+J39+J40</f>
        <v>59888</v>
      </c>
      <c r="K36" s="27">
        <f>K37+K38+K39+K40</f>
        <v>50888</v>
      </c>
      <c r="L36" s="19"/>
      <c r="M36" s="57"/>
    </row>
    <row r="37" spans="1:13" ht="18" customHeight="1" x14ac:dyDescent="0.2">
      <c r="A37" s="40">
        <v>20</v>
      </c>
      <c r="B37" s="6" t="s">
        <v>2</v>
      </c>
      <c r="C37" s="48">
        <f t="shared" si="13"/>
        <v>0</v>
      </c>
      <c r="D37" s="11">
        <v>0</v>
      </c>
      <c r="E37" s="28">
        <v>0</v>
      </c>
      <c r="F37" s="28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40" t="s">
        <v>3</v>
      </c>
    </row>
    <row r="38" spans="1:13" ht="18" customHeight="1" x14ac:dyDescent="0.2">
      <c r="A38" s="40">
        <v>21</v>
      </c>
      <c r="B38" s="6" t="s">
        <v>9</v>
      </c>
      <c r="C38" s="48">
        <f t="shared" si="13"/>
        <v>0</v>
      </c>
      <c r="D38" s="11">
        <v>0</v>
      </c>
      <c r="E38" s="28">
        <v>0</v>
      </c>
      <c r="F38" s="28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40" t="s">
        <v>3</v>
      </c>
    </row>
    <row r="39" spans="1:13" ht="18" customHeight="1" x14ac:dyDescent="0.2">
      <c r="A39" s="40">
        <v>22</v>
      </c>
      <c r="B39" s="6" t="s">
        <v>6</v>
      </c>
      <c r="C39" s="48">
        <f t="shared" si="13"/>
        <v>362808.84775999998</v>
      </c>
      <c r="D39" s="2">
        <f t="shared" ref="D39:G39" si="15">D43+D49</f>
        <v>28172.157899999998</v>
      </c>
      <c r="E39" s="30">
        <f t="shared" si="15"/>
        <v>29496.303929999998</v>
      </c>
      <c r="F39" s="30">
        <f t="shared" si="15"/>
        <v>35145.82185</v>
      </c>
      <c r="G39" s="31">
        <f t="shared" si="15"/>
        <v>37500</v>
      </c>
      <c r="H39" s="31">
        <f>H43+H49</f>
        <v>45443.564079999996</v>
      </c>
      <c r="I39" s="31">
        <f>I43+I49</f>
        <v>76275</v>
      </c>
      <c r="J39" s="31">
        <f>J43+J49</f>
        <v>59888</v>
      </c>
      <c r="K39" s="31">
        <f>K43+K49</f>
        <v>50888</v>
      </c>
      <c r="L39" s="40" t="s">
        <v>3</v>
      </c>
    </row>
    <row r="40" spans="1:13" ht="18" customHeight="1" x14ac:dyDescent="0.2">
      <c r="A40" s="40">
        <v>23</v>
      </c>
      <c r="B40" s="6" t="s">
        <v>7</v>
      </c>
      <c r="C40" s="48">
        <f t="shared" si="13"/>
        <v>0</v>
      </c>
      <c r="D40" s="11">
        <v>0</v>
      </c>
      <c r="E40" s="28">
        <v>0</v>
      </c>
      <c r="F40" s="28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40" t="s">
        <v>3</v>
      </c>
    </row>
    <row r="41" spans="1:13" ht="18" customHeight="1" x14ac:dyDescent="0.2">
      <c r="A41" s="40">
        <v>24</v>
      </c>
      <c r="B41" s="6" t="s">
        <v>8</v>
      </c>
      <c r="C41" s="48">
        <f t="shared" si="13"/>
        <v>0</v>
      </c>
      <c r="D41" s="11">
        <v>0</v>
      </c>
      <c r="E41" s="28">
        <v>0</v>
      </c>
      <c r="F41" s="28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40" t="s">
        <v>3</v>
      </c>
    </row>
    <row r="42" spans="1:13" ht="18" customHeight="1" x14ac:dyDescent="0.2">
      <c r="A42" s="40">
        <v>25</v>
      </c>
      <c r="B42" s="6" t="s">
        <v>2</v>
      </c>
      <c r="C42" s="48">
        <f t="shared" si="13"/>
        <v>0</v>
      </c>
      <c r="D42" s="11">
        <v>0</v>
      </c>
      <c r="E42" s="28">
        <v>0</v>
      </c>
      <c r="F42" s="28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40" t="s">
        <v>3</v>
      </c>
    </row>
    <row r="43" spans="1:13" ht="18" customHeight="1" x14ac:dyDescent="0.2">
      <c r="A43" s="40">
        <v>26</v>
      </c>
      <c r="B43" s="6" t="s">
        <v>9</v>
      </c>
      <c r="C43" s="48">
        <f t="shared" si="13"/>
        <v>0</v>
      </c>
      <c r="D43" s="11">
        <v>0</v>
      </c>
      <c r="E43" s="28">
        <v>0</v>
      </c>
      <c r="F43" s="28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40" t="s">
        <v>3</v>
      </c>
    </row>
    <row r="44" spans="1:13" ht="18" customHeight="1" x14ac:dyDescent="0.2">
      <c r="A44" s="40">
        <v>27</v>
      </c>
      <c r="B44" s="6" t="s">
        <v>10</v>
      </c>
      <c r="C44" s="48">
        <f t="shared" si="13"/>
        <v>0</v>
      </c>
      <c r="D44" s="11">
        <v>0</v>
      </c>
      <c r="E44" s="28">
        <v>0</v>
      </c>
      <c r="F44" s="28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40" t="s">
        <v>3</v>
      </c>
    </row>
    <row r="45" spans="1:13" ht="18" customHeight="1" x14ac:dyDescent="0.2">
      <c r="A45" s="40">
        <v>28</v>
      </c>
      <c r="B45" s="6" t="s">
        <v>7</v>
      </c>
      <c r="C45" s="48">
        <f t="shared" si="13"/>
        <v>0</v>
      </c>
      <c r="D45" s="11">
        <v>0</v>
      </c>
      <c r="E45" s="28">
        <v>0</v>
      </c>
      <c r="F45" s="28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40" t="s">
        <v>3</v>
      </c>
    </row>
    <row r="46" spans="1:13" ht="18" customHeight="1" x14ac:dyDescent="0.2">
      <c r="A46" s="40">
        <v>29</v>
      </c>
      <c r="B46" s="6" t="s">
        <v>11</v>
      </c>
      <c r="C46" s="48">
        <f t="shared" si="13"/>
        <v>362808.84775999998</v>
      </c>
      <c r="D46" s="16">
        <f t="shared" ref="D46" si="16">D47+D49+D50+D48</f>
        <v>28172.157899999998</v>
      </c>
      <c r="E46" s="32">
        <f t="shared" ref="E46" si="17">E47+E49+E50+E48</f>
        <v>29496.303929999998</v>
      </c>
      <c r="F46" s="32">
        <f t="shared" ref="F46" si="18">F47+F49+F50+F48</f>
        <v>35145.82185</v>
      </c>
      <c r="G46" s="33">
        <f t="shared" ref="G46" si="19">G47+G49+G50+G48</f>
        <v>37500</v>
      </c>
      <c r="H46" s="33">
        <f t="shared" ref="H46:I46" si="20">H47+H49+H50+H48</f>
        <v>45443.564079999996</v>
      </c>
      <c r="I46" s="33">
        <f t="shared" si="20"/>
        <v>76275</v>
      </c>
      <c r="J46" s="33">
        <f t="shared" ref="J46:K46" si="21">J47+J49+J50+J48</f>
        <v>59888</v>
      </c>
      <c r="K46" s="33">
        <f t="shared" si="21"/>
        <v>50888</v>
      </c>
      <c r="L46" s="40" t="s">
        <v>3</v>
      </c>
    </row>
    <row r="47" spans="1:13" ht="18" customHeight="1" x14ac:dyDescent="0.2">
      <c r="A47" s="40">
        <v>30</v>
      </c>
      <c r="B47" s="6" t="s">
        <v>2</v>
      </c>
      <c r="C47" s="48">
        <f t="shared" si="13"/>
        <v>0</v>
      </c>
      <c r="D47" s="11">
        <v>0</v>
      </c>
      <c r="E47" s="28">
        <v>0</v>
      </c>
      <c r="F47" s="28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40" t="s">
        <v>3</v>
      </c>
    </row>
    <row r="48" spans="1:13" ht="18" customHeight="1" x14ac:dyDescent="0.2">
      <c r="A48" s="40">
        <v>31</v>
      </c>
      <c r="B48" s="6" t="s">
        <v>9</v>
      </c>
      <c r="C48" s="48">
        <f t="shared" si="13"/>
        <v>0</v>
      </c>
      <c r="D48" s="11">
        <v>0</v>
      </c>
      <c r="E48" s="28">
        <v>0</v>
      </c>
      <c r="F48" s="28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40" t="s">
        <v>3</v>
      </c>
    </row>
    <row r="49" spans="1:13" ht="18" customHeight="1" x14ac:dyDescent="0.2">
      <c r="A49" s="40">
        <v>32</v>
      </c>
      <c r="B49" s="6" t="s">
        <v>10</v>
      </c>
      <c r="C49" s="48">
        <f t="shared" si="13"/>
        <v>362808.84775999998</v>
      </c>
      <c r="D49" s="3">
        <f t="shared" ref="D49:K49" si="22">D54</f>
        <v>28172.157899999998</v>
      </c>
      <c r="E49" s="34">
        <f t="shared" si="22"/>
        <v>29496.303929999998</v>
      </c>
      <c r="F49" s="34">
        <f t="shared" si="22"/>
        <v>35145.82185</v>
      </c>
      <c r="G49" s="35">
        <f t="shared" si="22"/>
        <v>37500</v>
      </c>
      <c r="H49" s="35">
        <f t="shared" si="22"/>
        <v>45443.564079999996</v>
      </c>
      <c r="I49" s="35">
        <f t="shared" si="22"/>
        <v>76275</v>
      </c>
      <c r="J49" s="35">
        <f t="shared" ref="J49" si="23">J54</f>
        <v>59888</v>
      </c>
      <c r="K49" s="35">
        <f t="shared" si="22"/>
        <v>50888</v>
      </c>
      <c r="L49" s="40" t="s">
        <v>3</v>
      </c>
    </row>
    <row r="50" spans="1:13" ht="18" customHeight="1" x14ac:dyDescent="0.2">
      <c r="A50" s="40">
        <v>33</v>
      </c>
      <c r="B50" s="6" t="s">
        <v>7</v>
      </c>
      <c r="C50" s="48">
        <f t="shared" si="13"/>
        <v>0</v>
      </c>
      <c r="D50" s="11">
        <v>0</v>
      </c>
      <c r="E50" s="28">
        <v>0</v>
      </c>
      <c r="F50" s="28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40" t="s">
        <v>3</v>
      </c>
    </row>
    <row r="51" spans="1:13" ht="52.5" customHeight="1" x14ac:dyDescent="0.2">
      <c r="A51" s="40">
        <v>34</v>
      </c>
      <c r="B51" s="6" t="s">
        <v>24</v>
      </c>
      <c r="C51" s="48">
        <f t="shared" si="13"/>
        <v>362808.84775999998</v>
      </c>
      <c r="D51" s="16">
        <f t="shared" ref="D51" si="24">D52+D54+D55+D53</f>
        <v>28172.157899999998</v>
      </c>
      <c r="E51" s="32">
        <f t="shared" ref="E51" si="25">E52+E54+E55+E53</f>
        <v>29496.303929999998</v>
      </c>
      <c r="F51" s="32">
        <f t="shared" ref="F51" si="26">F52+F54+F55+F53</f>
        <v>35145.82185</v>
      </c>
      <c r="G51" s="33">
        <f t="shared" ref="G51" si="27">G52+G54+G55+G53</f>
        <v>37500</v>
      </c>
      <c r="H51" s="33">
        <f t="shared" ref="H51:I51" si="28">H52+H54+H55+H53</f>
        <v>45443.564079999996</v>
      </c>
      <c r="I51" s="33">
        <f t="shared" si="28"/>
        <v>76275</v>
      </c>
      <c r="J51" s="33">
        <f t="shared" ref="J51:K51" si="29">J52+J54+J55+J53</f>
        <v>59888</v>
      </c>
      <c r="K51" s="33">
        <f t="shared" si="29"/>
        <v>50888</v>
      </c>
      <c r="L51" s="62" t="s">
        <v>26</v>
      </c>
    </row>
    <row r="52" spans="1:13" ht="18" customHeight="1" x14ac:dyDescent="0.2">
      <c r="A52" s="40">
        <v>35</v>
      </c>
      <c r="B52" s="6" t="s">
        <v>2</v>
      </c>
      <c r="C52" s="48">
        <f t="shared" si="13"/>
        <v>0</v>
      </c>
      <c r="D52" s="11">
        <v>0</v>
      </c>
      <c r="E52" s="28">
        <v>0</v>
      </c>
      <c r="F52" s="28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62"/>
    </row>
    <row r="53" spans="1:13" ht="18" customHeight="1" x14ac:dyDescent="0.2">
      <c r="A53" s="40">
        <v>36</v>
      </c>
      <c r="B53" s="6" t="s">
        <v>9</v>
      </c>
      <c r="C53" s="48">
        <f t="shared" si="13"/>
        <v>0</v>
      </c>
      <c r="D53" s="11">
        <v>0</v>
      </c>
      <c r="E53" s="28">
        <v>0</v>
      </c>
      <c r="F53" s="28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62"/>
    </row>
    <row r="54" spans="1:13" ht="18" customHeight="1" x14ac:dyDescent="0.2">
      <c r="A54" s="40">
        <v>37</v>
      </c>
      <c r="B54" s="6" t="s">
        <v>10</v>
      </c>
      <c r="C54" s="48">
        <f t="shared" si="13"/>
        <v>362808.84775999998</v>
      </c>
      <c r="D54" s="3">
        <v>28172.157899999998</v>
      </c>
      <c r="E54" s="34">
        <v>29496.303929999998</v>
      </c>
      <c r="F54" s="34">
        <v>35145.82185</v>
      </c>
      <c r="G54" s="35">
        <v>37500</v>
      </c>
      <c r="H54" s="35">
        <v>45443.564079999996</v>
      </c>
      <c r="I54" s="35">
        <v>76275</v>
      </c>
      <c r="J54" s="35">
        <v>59888</v>
      </c>
      <c r="K54" s="35">
        <v>50888</v>
      </c>
      <c r="L54" s="62"/>
    </row>
    <row r="55" spans="1:13" ht="18" customHeight="1" x14ac:dyDescent="0.2">
      <c r="A55" s="40">
        <v>38</v>
      </c>
      <c r="B55" s="6" t="s">
        <v>7</v>
      </c>
      <c r="C55" s="48">
        <f t="shared" si="13"/>
        <v>0</v>
      </c>
      <c r="D55" s="11">
        <v>0</v>
      </c>
      <c r="E55" s="28">
        <v>0</v>
      </c>
      <c r="F55" s="28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62"/>
    </row>
    <row r="56" spans="1:13" ht="33.75" customHeight="1" x14ac:dyDescent="0.2">
      <c r="A56" s="10">
        <v>39</v>
      </c>
      <c r="B56" s="66" t="s">
        <v>48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13" ht="18" customHeight="1" x14ac:dyDescent="0.2">
      <c r="A57" s="40">
        <v>40</v>
      </c>
      <c r="B57" s="9" t="s">
        <v>14</v>
      </c>
      <c r="C57" s="48">
        <f t="shared" ref="C57:C100" si="30">D57+E57+F57+G57+H57+I57+K57+J57</f>
        <v>136372.08405999999</v>
      </c>
      <c r="D57" s="31">
        <f t="shared" ref="D57:G57" si="31">D58+D59+D60+D61</f>
        <v>85423.945000000007</v>
      </c>
      <c r="E57" s="30">
        <f t="shared" si="31"/>
        <v>24920.772859999997</v>
      </c>
      <c r="F57" s="30">
        <f t="shared" si="31"/>
        <v>4370</v>
      </c>
      <c r="G57" s="31">
        <f t="shared" si="31"/>
        <v>3354.50506</v>
      </c>
      <c r="H57" s="31">
        <f>H58+H59+H60+H61</f>
        <v>10502.861140000001</v>
      </c>
      <c r="I57" s="31">
        <f>I58+I59+I60+I61</f>
        <v>2600</v>
      </c>
      <c r="J57" s="31">
        <f>J58+J59+J60+J61</f>
        <v>2600</v>
      </c>
      <c r="K57" s="31">
        <f>K58+K59+K60+K61</f>
        <v>2600</v>
      </c>
      <c r="L57" s="40" t="s">
        <v>20</v>
      </c>
      <c r="M57" s="57"/>
    </row>
    <row r="58" spans="1:13" ht="18" customHeight="1" x14ac:dyDescent="0.2">
      <c r="A58" s="40">
        <v>41</v>
      </c>
      <c r="B58" s="6" t="s">
        <v>2</v>
      </c>
      <c r="C58" s="48">
        <f t="shared" si="30"/>
        <v>0</v>
      </c>
      <c r="D58" s="29">
        <v>0</v>
      </c>
      <c r="E58" s="28">
        <v>0</v>
      </c>
      <c r="F58" s="28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40" t="s">
        <v>20</v>
      </c>
    </row>
    <row r="59" spans="1:13" ht="32.25" customHeight="1" x14ac:dyDescent="0.2">
      <c r="A59" s="40">
        <v>42</v>
      </c>
      <c r="B59" s="6" t="s">
        <v>4</v>
      </c>
      <c r="C59" s="48">
        <f t="shared" si="30"/>
        <v>54880.173000000003</v>
      </c>
      <c r="D59" s="31">
        <f>D70</f>
        <v>54880.173000000003</v>
      </c>
      <c r="E59" s="28">
        <v>0</v>
      </c>
      <c r="F59" s="28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40" t="s">
        <v>20</v>
      </c>
    </row>
    <row r="60" spans="1:13" ht="18" customHeight="1" x14ac:dyDescent="0.2">
      <c r="A60" s="40">
        <v>43</v>
      </c>
      <c r="B60" s="6" t="s">
        <v>9</v>
      </c>
      <c r="C60" s="48">
        <f t="shared" si="30"/>
        <v>3840.366</v>
      </c>
      <c r="D60" s="31">
        <f>D65+D71</f>
        <v>3840.366</v>
      </c>
      <c r="E60" s="28">
        <v>0</v>
      </c>
      <c r="F60" s="28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40" t="s">
        <v>20</v>
      </c>
    </row>
    <row r="61" spans="1:13" ht="18" customHeight="1" x14ac:dyDescent="0.2">
      <c r="A61" s="40">
        <v>44</v>
      </c>
      <c r="B61" s="6" t="s">
        <v>10</v>
      </c>
      <c r="C61" s="48">
        <f t="shared" si="30"/>
        <v>77651.545060000004</v>
      </c>
      <c r="D61" s="31">
        <f t="shared" ref="D61:G61" si="32">D66+D72</f>
        <v>26703.405999999999</v>
      </c>
      <c r="E61" s="30">
        <f t="shared" si="32"/>
        <v>24920.772859999997</v>
      </c>
      <c r="F61" s="30">
        <f t="shared" si="32"/>
        <v>4370</v>
      </c>
      <c r="G61" s="31">
        <f t="shared" si="32"/>
        <v>3354.50506</v>
      </c>
      <c r="H61" s="31">
        <f>H66+H72</f>
        <v>10502.861140000001</v>
      </c>
      <c r="I61" s="31">
        <f>I66+I72</f>
        <v>2600</v>
      </c>
      <c r="J61" s="31">
        <f>J66+J72</f>
        <v>2600</v>
      </c>
      <c r="K61" s="31">
        <f>K66+K72</f>
        <v>2600</v>
      </c>
      <c r="L61" s="40" t="s">
        <v>20</v>
      </c>
    </row>
    <row r="62" spans="1:13" ht="18" customHeight="1" x14ac:dyDescent="0.2">
      <c r="A62" s="40">
        <v>45</v>
      </c>
      <c r="B62" s="6" t="s">
        <v>7</v>
      </c>
      <c r="C62" s="48">
        <f t="shared" si="30"/>
        <v>0</v>
      </c>
      <c r="D62" s="29">
        <v>0</v>
      </c>
      <c r="E62" s="28">
        <v>0</v>
      </c>
      <c r="F62" s="28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40" t="s">
        <v>20</v>
      </c>
    </row>
    <row r="63" spans="1:13" ht="18" customHeight="1" x14ac:dyDescent="0.2">
      <c r="A63" s="40">
        <v>46</v>
      </c>
      <c r="B63" s="6" t="s">
        <v>8</v>
      </c>
      <c r="C63" s="48">
        <f t="shared" si="30"/>
        <v>0</v>
      </c>
      <c r="D63" s="29">
        <v>0</v>
      </c>
      <c r="E63" s="28">
        <v>0</v>
      </c>
      <c r="F63" s="28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40" t="s">
        <v>20</v>
      </c>
    </row>
    <row r="64" spans="1:13" ht="18" customHeight="1" x14ac:dyDescent="0.2">
      <c r="A64" s="40">
        <v>47</v>
      </c>
      <c r="B64" s="6" t="s">
        <v>2</v>
      </c>
      <c r="C64" s="48">
        <f t="shared" si="30"/>
        <v>0</v>
      </c>
      <c r="D64" s="29">
        <v>0</v>
      </c>
      <c r="E64" s="28">
        <v>0</v>
      </c>
      <c r="F64" s="28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40" t="s">
        <v>20</v>
      </c>
    </row>
    <row r="65" spans="1:12" ht="18" customHeight="1" x14ac:dyDescent="0.2">
      <c r="A65" s="40">
        <v>48</v>
      </c>
      <c r="B65" s="6" t="s">
        <v>9</v>
      </c>
      <c r="C65" s="48">
        <f t="shared" si="30"/>
        <v>0</v>
      </c>
      <c r="D65" s="29">
        <v>0</v>
      </c>
      <c r="E65" s="28">
        <v>0</v>
      </c>
      <c r="F65" s="28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40" t="s">
        <v>20</v>
      </c>
    </row>
    <row r="66" spans="1:12" ht="18" customHeight="1" x14ac:dyDescent="0.2">
      <c r="A66" s="40">
        <v>49</v>
      </c>
      <c r="B66" s="6" t="s">
        <v>10</v>
      </c>
      <c r="C66" s="48">
        <f t="shared" si="30"/>
        <v>0</v>
      </c>
      <c r="D66" s="29">
        <v>0</v>
      </c>
      <c r="E66" s="28">
        <v>0</v>
      </c>
      <c r="F66" s="28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40" t="s">
        <v>20</v>
      </c>
    </row>
    <row r="67" spans="1:12" ht="18" customHeight="1" x14ac:dyDescent="0.2">
      <c r="A67" s="40">
        <v>50</v>
      </c>
      <c r="B67" s="6" t="s">
        <v>7</v>
      </c>
      <c r="C67" s="48">
        <f t="shared" si="30"/>
        <v>0</v>
      </c>
      <c r="D67" s="29">
        <v>0</v>
      </c>
      <c r="E67" s="28">
        <v>0</v>
      </c>
      <c r="F67" s="28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40" t="s">
        <v>20</v>
      </c>
    </row>
    <row r="68" spans="1:12" ht="18" customHeight="1" x14ac:dyDescent="0.2">
      <c r="A68" s="40">
        <v>51</v>
      </c>
      <c r="B68" s="6" t="s">
        <v>11</v>
      </c>
      <c r="C68" s="48">
        <f t="shared" si="30"/>
        <v>136372.08405999999</v>
      </c>
      <c r="D68" s="35">
        <f t="shared" ref="D68:I68" si="33">D69+D70+D71+D72+D73</f>
        <v>85423.945000000007</v>
      </c>
      <c r="E68" s="35">
        <f t="shared" si="33"/>
        <v>24920.772859999997</v>
      </c>
      <c r="F68" s="35">
        <f t="shared" si="33"/>
        <v>4370</v>
      </c>
      <c r="G68" s="35">
        <f t="shared" si="33"/>
        <v>3354.50506</v>
      </c>
      <c r="H68" s="35">
        <f t="shared" si="33"/>
        <v>10502.861140000001</v>
      </c>
      <c r="I68" s="35">
        <f t="shared" si="33"/>
        <v>2600</v>
      </c>
      <c r="J68" s="35">
        <f>J69+J70+J71+J72+J73</f>
        <v>2600</v>
      </c>
      <c r="K68" s="35">
        <f>K69+K70+K71+K72+K73</f>
        <v>2600</v>
      </c>
      <c r="L68" s="40" t="s">
        <v>20</v>
      </c>
    </row>
    <row r="69" spans="1:12" ht="18" customHeight="1" x14ac:dyDescent="0.2">
      <c r="A69" s="40">
        <v>52</v>
      </c>
      <c r="B69" s="6" t="s">
        <v>2</v>
      </c>
      <c r="C69" s="48">
        <f t="shared" si="30"/>
        <v>0</v>
      </c>
      <c r="D69" s="29">
        <v>0</v>
      </c>
      <c r="E69" s="28">
        <v>0</v>
      </c>
      <c r="F69" s="28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40" t="s">
        <v>20</v>
      </c>
    </row>
    <row r="70" spans="1:12" ht="33.75" customHeight="1" x14ac:dyDescent="0.2">
      <c r="A70" s="40">
        <v>53</v>
      </c>
      <c r="B70" s="6" t="s">
        <v>4</v>
      </c>
      <c r="C70" s="48">
        <f t="shared" si="30"/>
        <v>54880.173000000003</v>
      </c>
      <c r="D70" s="35">
        <f>D96</f>
        <v>54880.173000000003</v>
      </c>
      <c r="E70" s="28">
        <v>0</v>
      </c>
      <c r="F70" s="28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40" t="s">
        <v>20</v>
      </c>
    </row>
    <row r="71" spans="1:12" ht="18" customHeight="1" x14ac:dyDescent="0.2">
      <c r="A71" s="40">
        <v>54</v>
      </c>
      <c r="B71" s="6" t="s">
        <v>9</v>
      </c>
      <c r="C71" s="48">
        <f t="shared" si="30"/>
        <v>3840.366</v>
      </c>
      <c r="D71" s="29">
        <f t="shared" ref="D71:K72" si="34">D76+D81+D86+D91+D97</f>
        <v>3840.366</v>
      </c>
      <c r="E71" s="28">
        <f t="shared" si="34"/>
        <v>0</v>
      </c>
      <c r="F71" s="28">
        <f t="shared" si="34"/>
        <v>0</v>
      </c>
      <c r="G71" s="29">
        <f t="shared" si="34"/>
        <v>0</v>
      </c>
      <c r="H71" s="29">
        <f t="shared" si="34"/>
        <v>0</v>
      </c>
      <c r="I71" s="29">
        <f t="shared" si="34"/>
        <v>0</v>
      </c>
      <c r="J71" s="29">
        <f t="shared" ref="J71" si="35">J76+J81+J86+J91+J97</f>
        <v>0</v>
      </c>
      <c r="K71" s="29">
        <f t="shared" si="34"/>
        <v>0</v>
      </c>
      <c r="L71" s="40" t="s">
        <v>20</v>
      </c>
    </row>
    <row r="72" spans="1:12" ht="18" customHeight="1" x14ac:dyDescent="0.2">
      <c r="A72" s="40">
        <v>55</v>
      </c>
      <c r="B72" s="6" t="s">
        <v>10</v>
      </c>
      <c r="C72" s="48">
        <f t="shared" si="30"/>
        <v>77651.545060000004</v>
      </c>
      <c r="D72" s="35">
        <f t="shared" si="34"/>
        <v>26703.405999999999</v>
      </c>
      <c r="E72" s="34">
        <f t="shared" si="34"/>
        <v>24920.772859999997</v>
      </c>
      <c r="F72" s="34">
        <f t="shared" si="34"/>
        <v>4370</v>
      </c>
      <c r="G72" s="35">
        <f t="shared" si="34"/>
        <v>3354.50506</v>
      </c>
      <c r="H72" s="35">
        <f t="shared" si="34"/>
        <v>10502.861140000001</v>
      </c>
      <c r="I72" s="35">
        <f>I77+I82+I87+I92+I98</f>
        <v>2600</v>
      </c>
      <c r="J72" s="35">
        <f t="shared" ref="J72" si="36">J77+J82+J87+J92+J98</f>
        <v>2600</v>
      </c>
      <c r="K72" s="35">
        <f t="shared" si="34"/>
        <v>2600</v>
      </c>
      <c r="L72" s="40" t="s">
        <v>20</v>
      </c>
    </row>
    <row r="73" spans="1:12" ht="18" customHeight="1" x14ac:dyDescent="0.2">
      <c r="A73" s="40">
        <v>56</v>
      </c>
      <c r="B73" s="6" t="s">
        <v>7</v>
      </c>
      <c r="C73" s="48">
        <f t="shared" si="30"/>
        <v>0</v>
      </c>
      <c r="D73" s="29">
        <v>0</v>
      </c>
      <c r="E73" s="28">
        <v>0</v>
      </c>
      <c r="F73" s="28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40" t="s">
        <v>20</v>
      </c>
    </row>
    <row r="74" spans="1:12" ht="58.5" customHeight="1" x14ac:dyDescent="0.2">
      <c r="A74" s="53">
        <v>57</v>
      </c>
      <c r="B74" s="6" t="s">
        <v>23</v>
      </c>
      <c r="C74" s="48">
        <f t="shared" si="30"/>
        <v>14289.77189</v>
      </c>
      <c r="D74" s="33">
        <f t="shared" ref="D74" si="37">D75+D77+D78+D76</f>
        <v>861.99400000000003</v>
      </c>
      <c r="E74" s="32">
        <f t="shared" ref="E74:F74" si="38">E75+E77+E78+E76</f>
        <v>1277.18002</v>
      </c>
      <c r="F74" s="32">
        <f t="shared" si="38"/>
        <v>645</v>
      </c>
      <c r="G74" s="33">
        <f t="shared" ref="G74" si="39">G75+G77+G78+G76</f>
        <v>2734.6210599999999</v>
      </c>
      <c r="H74" s="33">
        <f t="shared" ref="H74:I74" si="40">H75+H77+H78+H76</f>
        <v>4270.9768100000001</v>
      </c>
      <c r="I74" s="33">
        <f t="shared" si="40"/>
        <v>1500</v>
      </c>
      <c r="J74" s="33">
        <f t="shared" ref="J74:K74" si="41">J75+J77+J78+J76</f>
        <v>1500</v>
      </c>
      <c r="K74" s="33">
        <f t="shared" si="41"/>
        <v>1500</v>
      </c>
      <c r="L74" s="62">
        <v>16</v>
      </c>
    </row>
    <row r="75" spans="1:12" ht="18" customHeight="1" x14ac:dyDescent="0.2">
      <c r="A75" s="53">
        <v>58</v>
      </c>
      <c r="B75" s="6" t="s">
        <v>2</v>
      </c>
      <c r="C75" s="48">
        <f t="shared" si="30"/>
        <v>0</v>
      </c>
      <c r="D75" s="29">
        <v>0</v>
      </c>
      <c r="E75" s="28">
        <v>0</v>
      </c>
      <c r="F75" s="28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62"/>
    </row>
    <row r="76" spans="1:12" ht="18" customHeight="1" x14ac:dyDescent="0.2">
      <c r="A76" s="53">
        <v>59</v>
      </c>
      <c r="B76" s="6" t="s">
        <v>9</v>
      </c>
      <c r="C76" s="48">
        <f t="shared" si="30"/>
        <v>0</v>
      </c>
      <c r="D76" s="29">
        <v>0</v>
      </c>
      <c r="E76" s="28">
        <v>0</v>
      </c>
      <c r="F76" s="28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62"/>
    </row>
    <row r="77" spans="1:12" ht="18" customHeight="1" x14ac:dyDescent="0.2">
      <c r="A77" s="53">
        <v>60</v>
      </c>
      <c r="B77" s="6" t="s">
        <v>10</v>
      </c>
      <c r="C77" s="48">
        <f t="shared" si="30"/>
        <v>14289.77189</v>
      </c>
      <c r="D77" s="35">
        <v>861.99400000000003</v>
      </c>
      <c r="E77" s="34">
        <v>1277.18002</v>
      </c>
      <c r="F77" s="28">
        <v>645</v>
      </c>
      <c r="G77" s="35">
        <v>2734.6210599999999</v>
      </c>
      <c r="H77" s="29">
        <v>4270.9768100000001</v>
      </c>
      <c r="I77" s="29">
        <v>1500</v>
      </c>
      <c r="J77" s="29">
        <v>1500</v>
      </c>
      <c r="K77" s="29">
        <v>1500</v>
      </c>
      <c r="L77" s="62"/>
    </row>
    <row r="78" spans="1:12" ht="18" customHeight="1" x14ac:dyDescent="0.2">
      <c r="A78" s="53">
        <v>61</v>
      </c>
      <c r="B78" s="6" t="s">
        <v>7</v>
      </c>
      <c r="C78" s="48">
        <f t="shared" si="30"/>
        <v>0</v>
      </c>
      <c r="D78" s="29">
        <v>0</v>
      </c>
      <c r="E78" s="28">
        <v>0</v>
      </c>
      <c r="F78" s="28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62"/>
    </row>
    <row r="79" spans="1:12" ht="48" customHeight="1" x14ac:dyDescent="0.2">
      <c r="A79" s="53">
        <v>62</v>
      </c>
      <c r="B79" s="6" t="s">
        <v>22</v>
      </c>
      <c r="C79" s="48">
        <f t="shared" si="30"/>
        <v>0</v>
      </c>
      <c r="D79" s="29">
        <v>0</v>
      </c>
      <c r="E79" s="28">
        <v>0</v>
      </c>
      <c r="F79" s="28">
        <v>0</v>
      </c>
      <c r="G79" s="29">
        <v>0</v>
      </c>
      <c r="H79" s="33">
        <f t="shared" ref="H79:K79" si="42">H80+H82+H83+H81</f>
        <v>0</v>
      </c>
      <c r="I79" s="33">
        <f t="shared" si="42"/>
        <v>0</v>
      </c>
      <c r="J79" s="33">
        <f t="shared" ref="J79" si="43">J80+J82+J83+J81</f>
        <v>0</v>
      </c>
      <c r="K79" s="33">
        <f t="shared" si="42"/>
        <v>0</v>
      </c>
      <c r="L79" s="62">
        <v>14</v>
      </c>
    </row>
    <row r="80" spans="1:12" ht="18" customHeight="1" x14ac:dyDescent="0.2">
      <c r="A80" s="53">
        <v>63</v>
      </c>
      <c r="B80" s="6" t="s">
        <v>2</v>
      </c>
      <c r="C80" s="48">
        <f t="shared" si="30"/>
        <v>0</v>
      </c>
      <c r="D80" s="29">
        <v>0</v>
      </c>
      <c r="E80" s="28">
        <v>0</v>
      </c>
      <c r="F80" s="28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62"/>
    </row>
    <row r="81" spans="1:12" ht="18" customHeight="1" x14ac:dyDescent="0.2">
      <c r="A81" s="53">
        <v>64</v>
      </c>
      <c r="B81" s="6" t="s">
        <v>9</v>
      </c>
      <c r="C81" s="48">
        <f t="shared" si="30"/>
        <v>0</v>
      </c>
      <c r="D81" s="29">
        <v>0</v>
      </c>
      <c r="E81" s="28">
        <v>0</v>
      </c>
      <c r="F81" s="28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62"/>
    </row>
    <row r="82" spans="1:12" ht="18" customHeight="1" x14ac:dyDescent="0.2">
      <c r="A82" s="53">
        <v>65</v>
      </c>
      <c r="B82" s="6" t="s">
        <v>10</v>
      </c>
      <c r="C82" s="48">
        <f t="shared" si="30"/>
        <v>0</v>
      </c>
      <c r="D82" s="29">
        <v>0</v>
      </c>
      <c r="E82" s="28">
        <v>0</v>
      </c>
      <c r="F82" s="28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62"/>
    </row>
    <row r="83" spans="1:12" ht="18" customHeight="1" x14ac:dyDescent="0.2">
      <c r="A83" s="53">
        <v>66</v>
      </c>
      <c r="B83" s="6" t="s">
        <v>7</v>
      </c>
      <c r="C83" s="48">
        <f t="shared" si="30"/>
        <v>0</v>
      </c>
      <c r="D83" s="29">
        <v>0</v>
      </c>
      <c r="E83" s="28">
        <v>0</v>
      </c>
      <c r="F83" s="28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62"/>
    </row>
    <row r="84" spans="1:12" ht="39" customHeight="1" x14ac:dyDescent="0.2">
      <c r="A84" s="53">
        <v>67</v>
      </c>
      <c r="B84" s="6" t="s">
        <v>31</v>
      </c>
      <c r="C84" s="48">
        <f t="shared" si="30"/>
        <v>1554.21784</v>
      </c>
      <c r="D84" s="33">
        <f t="shared" ref="D84:H84" si="44">D85+D87+D88+D86</f>
        <v>5</v>
      </c>
      <c r="E84" s="32">
        <f t="shared" si="44"/>
        <v>825.49784</v>
      </c>
      <c r="F84" s="32">
        <f t="shared" si="44"/>
        <v>259.2</v>
      </c>
      <c r="G84" s="33">
        <f t="shared" si="44"/>
        <v>74.52</v>
      </c>
      <c r="H84" s="33">
        <f t="shared" si="44"/>
        <v>90</v>
      </c>
      <c r="I84" s="33">
        <f t="shared" ref="I84" si="45">I85+I87+I88+I86</f>
        <v>100</v>
      </c>
      <c r="J84" s="33">
        <f t="shared" ref="J84:K84" si="46">J85+J87+J88+J86</f>
        <v>100</v>
      </c>
      <c r="K84" s="33">
        <f t="shared" si="46"/>
        <v>100</v>
      </c>
      <c r="L84" s="62">
        <v>20</v>
      </c>
    </row>
    <row r="85" spans="1:12" ht="18" customHeight="1" x14ac:dyDescent="0.2">
      <c r="A85" s="53">
        <v>68</v>
      </c>
      <c r="B85" s="6" t="s">
        <v>2</v>
      </c>
      <c r="C85" s="48">
        <f t="shared" si="30"/>
        <v>0</v>
      </c>
      <c r="D85" s="29">
        <v>0</v>
      </c>
      <c r="E85" s="28">
        <v>0</v>
      </c>
      <c r="F85" s="28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62"/>
    </row>
    <row r="86" spans="1:12" ht="18" customHeight="1" x14ac:dyDescent="0.2">
      <c r="A86" s="53">
        <v>69</v>
      </c>
      <c r="B86" s="6" t="s">
        <v>9</v>
      </c>
      <c r="C86" s="48">
        <f t="shared" si="30"/>
        <v>0</v>
      </c>
      <c r="D86" s="29">
        <v>0</v>
      </c>
      <c r="E86" s="28">
        <v>0</v>
      </c>
      <c r="F86" s="28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62"/>
    </row>
    <row r="87" spans="1:12" ht="18" customHeight="1" x14ac:dyDescent="0.2">
      <c r="A87" s="53">
        <v>70</v>
      </c>
      <c r="B87" s="6" t="s">
        <v>10</v>
      </c>
      <c r="C87" s="48">
        <f t="shared" si="30"/>
        <v>1554.21784</v>
      </c>
      <c r="D87" s="35">
        <v>5</v>
      </c>
      <c r="E87" s="34">
        <v>825.49784</v>
      </c>
      <c r="F87" s="34">
        <v>259.2</v>
      </c>
      <c r="G87" s="35">
        <v>74.52</v>
      </c>
      <c r="H87" s="35">
        <v>90</v>
      </c>
      <c r="I87" s="35">
        <v>100</v>
      </c>
      <c r="J87" s="35">
        <v>100</v>
      </c>
      <c r="K87" s="35">
        <v>100</v>
      </c>
      <c r="L87" s="62"/>
    </row>
    <row r="88" spans="1:12" ht="18" customHeight="1" x14ac:dyDescent="0.2">
      <c r="A88" s="53">
        <v>71</v>
      </c>
      <c r="B88" s="6" t="s">
        <v>7</v>
      </c>
      <c r="C88" s="48">
        <f t="shared" si="30"/>
        <v>0</v>
      </c>
      <c r="D88" s="29">
        <v>0</v>
      </c>
      <c r="E88" s="28">
        <v>0</v>
      </c>
      <c r="F88" s="28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62"/>
    </row>
    <row r="89" spans="1:12" ht="39.75" customHeight="1" x14ac:dyDescent="0.2">
      <c r="A89" s="53">
        <v>72</v>
      </c>
      <c r="B89" s="6" t="s">
        <v>32</v>
      </c>
      <c r="C89" s="48">
        <f t="shared" si="30"/>
        <v>11290.864</v>
      </c>
      <c r="D89" s="33">
        <f t="shared" ref="D89:G89" si="47">D90+D92+D93+D91</f>
        <v>443.25</v>
      </c>
      <c r="E89" s="32">
        <f t="shared" si="47"/>
        <v>3094.7640000000001</v>
      </c>
      <c r="F89" s="32">
        <f t="shared" si="47"/>
        <v>3465.8</v>
      </c>
      <c r="G89" s="33">
        <f t="shared" si="47"/>
        <v>545.36400000000003</v>
      </c>
      <c r="H89" s="33">
        <f>H90+H92+H93+H91</f>
        <v>741.68600000000004</v>
      </c>
      <c r="I89" s="33">
        <f>I90+I92+I93+I91</f>
        <v>1000</v>
      </c>
      <c r="J89" s="33">
        <f>J90+J92+J93+J91</f>
        <v>1000</v>
      </c>
      <c r="K89" s="33">
        <f>K90+K92+K93+K91</f>
        <v>1000</v>
      </c>
      <c r="L89" s="62">
        <v>21</v>
      </c>
    </row>
    <row r="90" spans="1:12" ht="18" customHeight="1" x14ac:dyDescent="0.2">
      <c r="A90" s="53">
        <v>73</v>
      </c>
      <c r="B90" s="6" t="s">
        <v>2</v>
      </c>
      <c r="C90" s="48">
        <f t="shared" si="30"/>
        <v>0</v>
      </c>
      <c r="D90" s="29">
        <v>0</v>
      </c>
      <c r="E90" s="28">
        <v>0</v>
      </c>
      <c r="F90" s="28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62"/>
    </row>
    <row r="91" spans="1:12" ht="18" customHeight="1" x14ac:dyDescent="0.2">
      <c r="A91" s="53">
        <v>74</v>
      </c>
      <c r="B91" s="6" t="s">
        <v>9</v>
      </c>
      <c r="C91" s="48">
        <f t="shared" si="30"/>
        <v>0</v>
      </c>
      <c r="D91" s="29">
        <v>0</v>
      </c>
      <c r="E91" s="28">
        <v>0</v>
      </c>
      <c r="F91" s="28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62"/>
    </row>
    <row r="92" spans="1:12" ht="18" customHeight="1" x14ac:dyDescent="0.2">
      <c r="A92" s="53">
        <v>75</v>
      </c>
      <c r="B92" s="6" t="s">
        <v>10</v>
      </c>
      <c r="C92" s="48">
        <f t="shared" si="30"/>
        <v>11290.864</v>
      </c>
      <c r="D92" s="35">
        <v>443.25</v>
      </c>
      <c r="E92" s="34">
        <v>3094.7640000000001</v>
      </c>
      <c r="F92" s="34">
        <v>3465.8</v>
      </c>
      <c r="G92" s="35">
        <v>545.36400000000003</v>
      </c>
      <c r="H92" s="35">
        <v>741.68600000000004</v>
      </c>
      <c r="I92" s="35">
        <v>1000</v>
      </c>
      <c r="J92" s="35">
        <v>1000</v>
      </c>
      <c r="K92" s="35">
        <v>1000</v>
      </c>
      <c r="L92" s="62"/>
    </row>
    <row r="93" spans="1:12" ht="18" customHeight="1" x14ac:dyDescent="0.2">
      <c r="A93" s="53">
        <v>76</v>
      </c>
      <c r="B93" s="6" t="s">
        <v>7</v>
      </c>
      <c r="C93" s="48">
        <f t="shared" si="30"/>
        <v>0</v>
      </c>
      <c r="D93" s="29">
        <v>0</v>
      </c>
      <c r="E93" s="28">
        <v>0</v>
      </c>
      <c r="F93" s="28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62"/>
    </row>
    <row r="94" spans="1:12" ht="45.75" customHeight="1" x14ac:dyDescent="0.2">
      <c r="A94" s="53">
        <v>77</v>
      </c>
      <c r="B94" s="12" t="s">
        <v>33</v>
      </c>
      <c r="C94" s="48">
        <f t="shared" si="30"/>
        <v>109237.23033000001</v>
      </c>
      <c r="D94" s="33">
        <f>D95+D96+D97+D98</f>
        <v>84113.701000000001</v>
      </c>
      <c r="E94" s="32">
        <f t="shared" ref="E94:G94" si="48">E95+E96+E97+E98</f>
        <v>19723.330999999998</v>
      </c>
      <c r="F94" s="28">
        <v>0</v>
      </c>
      <c r="G94" s="33">
        <f t="shared" si="48"/>
        <v>0</v>
      </c>
      <c r="H94" s="33">
        <f>H95+H96+H97+H98</f>
        <v>5400.1983300000002</v>
      </c>
      <c r="I94" s="33">
        <f>I95+I96+I97+I98</f>
        <v>0</v>
      </c>
      <c r="J94" s="33">
        <f>J95+J96+J97+J98</f>
        <v>0</v>
      </c>
      <c r="K94" s="33">
        <f>K95+K96+K97+K98</f>
        <v>0</v>
      </c>
      <c r="L94" s="62" t="s">
        <v>27</v>
      </c>
    </row>
    <row r="95" spans="1:12" ht="18" customHeight="1" x14ac:dyDescent="0.2">
      <c r="A95" s="53">
        <v>78</v>
      </c>
      <c r="B95" s="6" t="s">
        <v>2</v>
      </c>
      <c r="C95" s="48">
        <f t="shared" si="30"/>
        <v>0</v>
      </c>
      <c r="D95" s="29">
        <v>0</v>
      </c>
      <c r="E95" s="28">
        <v>0</v>
      </c>
      <c r="F95" s="28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62"/>
    </row>
    <row r="96" spans="1:12" ht="29.25" customHeight="1" x14ac:dyDescent="0.2">
      <c r="A96" s="53">
        <v>79</v>
      </c>
      <c r="B96" s="6" t="s">
        <v>12</v>
      </c>
      <c r="C96" s="48">
        <f t="shared" si="30"/>
        <v>54880.173000000003</v>
      </c>
      <c r="D96" s="35">
        <v>54880.173000000003</v>
      </c>
      <c r="E96" s="28">
        <v>0</v>
      </c>
      <c r="F96" s="28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62"/>
    </row>
    <row r="97" spans="1:19" ht="18" customHeight="1" x14ac:dyDescent="0.2">
      <c r="A97" s="53">
        <v>80</v>
      </c>
      <c r="B97" s="6" t="s">
        <v>9</v>
      </c>
      <c r="C97" s="48">
        <f t="shared" si="30"/>
        <v>3840.366</v>
      </c>
      <c r="D97" s="35">
        <v>3840.366</v>
      </c>
      <c r="E97" s="28">
        <v>0</v>
      </c>
      <c r="F97" s="28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62"/>
    </row>
    <row r="98" spans="1:19" ht="18" customHeight="1" x14ac:dyDescent="0.2">
      <c r="A98" s="53">
        <v>81</v>
      </c>
      <c r="B98" s="6" t="s">
        <v>10</v>
      </c>
      <c r="C98" s="48">
        <f t="shared" si="30"/>
        <v>50516.691330000001</v>
      </c>
      <c r="D98" s="35">
        <v>25393.162</v>
      </c>
      <c r="E98" s="34">
        <v>19723.330999999998</v>
      </c>
      <c r="F98" s="28">
        <v>0</v>
      </c>
      <c r="G98" s="35">
        <v>0</v>
      </c>
      <c r="H98" s="35">
        <v>5400.1983300000002</v>
      </c>
      <c r="I98" s="35">
        <v>0</v>
      </c>
      <c r="J98" s="35">
        <v>0</v>
      </c>
      <c r="K98" s="35">
        <v>0</v>
      </c>
      <c r="L98" s="62"/>
    </row>
    <row r="99" spans="1:19" ht="18" customHeight="1" x14ac:dyDescent="0.2">
      <c r="A99" s="53">
        <v>82</v>
      </c>
      <c r="B99" s="6" t="s">
        <v>15</v>
      </c>
      <c r="C99" s="48">
        <f t="shared" si="30"/>
        <v>7823.2939999999999</v>
      </c>
      <c r="D99" s="35">
        <v>7823.2939999999999</v>
      </c>
      <c r="E99" s="28">
        <v>0</v>
      </c>
      <c r="F99" s="28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62"/>
    </row>
    <row r="100" spans="1:19" ht="18" customHeight="1" x14ac:dyDescent="0.2">
      <c r="A100" s="53">
        <v>83</v>
      </c>
      <c r="B100" s="6" t="s">
        <v>7</v>
      </c>
      <c r="C100" s="48">
        <f t="shared" si="30"/>
        <v>0</v>
      </c>
      <c r="D100" s="29">
        <v>0</v>
      </c>
      <c r="E100" s="28">
        <v>0</v>
      </c>
      <c r="F100" s="28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62"/>
    </row>
    <row r="101" spans="1:19" ht="30" customHeight="1" x14ac:dyDescent="0.2">
      <c r="A101" s="53">
        <v>84</v>
      </c>
      <c r="B101" s="60" t="s">
        <v>49</v>
      </c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46"/>
      <c r="N101" s="46"/>
      <c r="O101" s="46"/>
      <c r="P101" s="46"/>
      <c r="Q101" s="46"/>
      <c r="R101" s="46"/>
      <c r="S101" s="46"/>
    </row>
    <row r="102" spans="1:19" ht="38.25" customHeight="1" x14ac:dyDescent="0.2">
      <c r="A102" s="53">
        <v>85</v>
      </c>
      <c r="B102" s="13" t="s">
        <v>16</v>
      </c>
      <c r="C102" s="48">
        <f t="shared" ref="C102:C165" si="49">D102+E102+F102+G102+H102+I102+K102+J102</f>
        <v>1056974.5533699999</v>
      </c>
      <c r="D102" s="31">
        <f t="shared" ref="D102:G102" si="50">D106+D105+D104</f>
        <v>40627.385170000001</v>
      </c>
      <c r="E102" s="30">
        <f t="shared" si="50"/>
        <v>47515.780409999999</v>
      </c>
      <c r="F102" s="30">
        <f t="shared" si="50"/>
        <v>23680.894959999998</v>
      </c>
      <c r="G102" s="31">
        <f t="shared" si="50"/>
        <v>19978.915979999998</v>
      </c>
      <c r="H102" s="31">
        <f>H106+H105+H104</f>
        <v>592443.57684999995</v>
      </c>
      <c r="I102" s="31">
        <f>I106+I105+I104</f>
        <v>230728</v>
      </c>
      <c r="J102" s="31">
        <f>J106+J105+J104</f>
        <v>101000</v>
      </c>
      <c r="K102" s="31">
        <f>K106+K105+K104</f>
        <v>1000</v>
      </c>
      <c r="L102" s="40" t="s">
        <v>3</v>
      </c>
      <c r="M102" s="57"/>
    </row>
    <row r="103" spans="1:19" ht="18" customHeight="1" x14ac:dyDescent="0.2">
      <c r="A103" s="53">
        <v>86</v>
      </c>
      <c r="B103" s="6" t="s">
        <v>2</v>
      </c>
      <c r="C103" s="48">
        <f t="shared" si="49"/>
        <v>0</v>
      </c>
      <c r="D103" s="29">
        <v>0</v>
      </c>
      <c r="E103" s="28">
        <v>0</v>
      </c>
      <c r="F103" s="28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40" t="s">
        <v>3</v>
      </c>
    </row>
    <row r="104" spans="1:19" ht="18" customHeight="1" x14ac:dyDescent="0.2">
      <c r="A104" s="53">
        <v>87</v>
      </c>
      <c r="B104" s="6" t="s">
        <v>9</v>
      </c>
      <c r="C104" s="48">
        <f t="shared" si="49"/>
        <v>0</v>
      </c>
      <c r="D104" s="29">
        <f t="shared" ref="D104:E104" si="51">D109+D114</f>
        <v>0</v>
      </c>
      <c r="E104" s="28">
        <f t="shared" si="51"/>
        <v>0</v>
      </c>
      <c r="F104" s="28">
        <f>F109+F114</f>
        <v>0</v>
      </c>
      <c r="G104" s="29">
        <f t="shared" ref="G104:H104" si="52">G109+G114</f>
        <v>0</v>
      </c>
      <c r="H104" s="29">
        <f t="shared" si="52"/>
        <v>0</v>
      </c>
      <c r="I104" s="29">
        <f t="shared" ref="I104:K104" si="53">I109+I114</f>
        <v>0</v>
      </c>
      <c r="J104" s="29">
        <f t="shared" ref="J104" si="54">J109+J114</f>
        <v>0</v>
      </c>
      <c r="K104" s="29">
        <f t="shared" si="53"/>
        <v>0</v>
      </c>
      <c r="L104" s="40" t="s">
        <v>3</v>
      </c>
    </row>
    <row r="105" spans="1:19" ht="18" customHeight="1" x14ac:dyDescent="0.2">
      <c r="A105" s="53">
        <v>88</v>
      </c>
      <c r="B105" s="6" t="s">
        <v>10</v>
      </c>
      <c r="C105" s="48">
        <f t="shared" si="49"/>
        <v>1056974.5533699999</v>
      </c>
      <c r="D105" s="35">
        <f t="shared" ref="D105:E105" si="55">D115+D110</f>
        <v>40627.385170000001</v>
      </c>
      <c r="E105" s="34">
        <f t="shared" si="55"/>
        <v>47515.780409999999</v>
      </c>
      <c r="F105" s="34">
        <f>F115+F110</f>
        <v>23680.894959999998</v>
      </c>
      <c r="G105" s="35">
        <f t="shared" ref="G105:H105" si="56">G115+G110</f>
        <v>19978.915979999998</v>
      </c>
      <c r="H105" s="35">
        <f t="shared" si="56"/>
        <v>592443.57684999995</v>
      </c>
      <c r="I105" s="35">
        <f t="shared" ref="I105:K105" si="57">I115+I110</f>
        <v>230728</v>
      </c>
      <c r="J105" s="35">
        <f t="shared" ref="J105" si="58">J115+J110</f>
        <v>101000</v>
      </c>
      <c r="K105" s="35">
        <f t="shared" si="57"/>
        <v>1000</v>
      </c>
      <c r="L105" s="40" t="s">
        <v>3</v>
      </c>
    </row>
    <row r="106" spans="1:19" ht="18" customHeight="1" x14ac:dyDescent="0.2">
      <c r="A106" s="53">
        <v>89</v>
      </c>
      <c r="B106" s="6" t="s">
        <v>7</v>
      </c>
      <c r="C106" s="48">
        <f t="shared" si="49"/>
        <v>0</v>
      </c>
      <c r="D106" s="29">
        <v>0</v>
      </c>
      <c r="E106" s="28">
        <v>0</v>
      </c>
      <c r="F106" s="28">
        <v>0</v>
      </c>
      <c r="G106" s="29">
        <v>0</v>
      </c>
      <c r="H106" s="29">
        <f>H116+H111</f>
        <v>0</v>
      </c>
      <c r="I106" s="29">
        <f>I116+I111</f>
        <v>0</v>
      </c>
      <c r="J106" s="29">
        <f>J116+J111</f>
        <v>0</v>
      </c>
      <c r="K106" s="29">
        <f>K116+K111</f>
        <v>0</v>
      </c>
      <c r="L106" s="40" t="s">
        <v>3</v>
      </c>
    </row>
    <row r="107" spans="1:19" ht="18" customHeight="1" x14ac:dyDescent="0.2">
      <c r="A107" s="53">
        <v>90</v>
      </c>
      <c r="B107" s="13" t="s">
        <v>8</v>
      </c>
      <c r="C107" s="48">
        <f t="shared" si="49"/>
        <v>1052325.39805</v>
      </c>
      <c r="D107" s="49">
        <f t="shared" ref="D107:G107" si="59">D111+D110+D109+D108</f>
        <v>40065.23517</v>
      </c>
      <c r="E107" s="51">
        <f t="shared" si="59"/>
        <v>46454.780409999999</v>
      </c>
      <c r="F107" s="51">
        <f t="shared" si="59"/>
        <v>21290.3923</v>
      </c>
      <c r="G107" s="49">
        <f t="shared" si="59"/>
        <v>19393.41332</v>
      </c>
      <c r="H107" s="49">
        <f>H111+H110+H109+H108</f>
        <v>592393.57684999995</v>
      </c>
      <c r="I107" s="49">
        <f>I111+I110+I109+I108</f>
        <v>230728</v>
      </c>
      <c r="J107" s="49">
        <f>J111+J110+J109+J108</f>
        <v>101000</v>
      </c>
      <c r="K107" s="49">
        <f>K111+K110+K109+K108</f>
        <v>1000</v>
      </c>
      <c r="L107" s="40" t="s">
        <v>20</v>
      </c>
    </row>
    <row r="108" spans="1:19" ht="18" customHeight="1" x14ac:dyDescent="0.2">
      <c r="A108" s="53">
        <v>91</v>
      </c>
      <c r="B108" s="6" t="s">
        <v>2</v>
      </c>
      <c r="C108" s="48">
        <f t="shared" si="49"/>
        <v>0</v>
      </c>
      <c r="D108" s="29">
        <v>0</v>
      </c>
      <c r="E108" s="28">
        <v>0</v>
      </c>
      <c r="F108" s="28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40" t="s">
        <v>20</v>
      </c>
    </row>
    <row r="109" spans="1:19" ht="18" customHeight="1" x14ac:dyDescent="0.2">
      <c r="A109" s="53">
        <v>92</v>
      </c>
      <c r="B109" s="6" t="s">
        <v>9</v>
      </c>
      <c r="C109" s="48">
        <f t="shared" si="49"/>
        <v>0</v>
      </c>
      <c r="D109" s="29">
        <v>0</v>
      </c>
      <c r="E109" s="28">
        <v>0</v>
      </c>
      <c r="F109" s="28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40" t="s">
        <v>20</v>
      </c>
    </row>
    <row r="110" spans="1:19" ht="18" customHeight="1" x14ac:dyDescent="0.2">
      <c r="A110" s="53">
        <v>93</v>
      </c>
      <c r="B110" s="6" t="s">
        <v>10</v>
      </c>
      <c r="C110" s="48">
        <f t="shared" si="49"/>
        <v>1052325.39805</v>
      </c>
      <c r="D110" s="35">
        <f>D125+D150+D155</f>
        <v>40065.23517</v>
      </c>
      <c r="E110" s="34">
        <f>E150+E160</f>
        <v>46454.780409999999</v>
      </c>
      <c r="F110" s="34">
        <f>F150+F160</f>
        <v>21290.3923</v>
      </c>
      <c r="G110" s="34">
        <f>G150+G160+G165</f>
        <v>19393.41332</v>
      </c>
      <c r="H110" s="34">
        <f>H150+H160+H165+H170+H175+H180</f>
        <v>592393.57684999995</v>
      </c>
      <c r="I110" s="34">
        <f>I150+I160+I165+I170+I140+I180</f>
        <v>230728</v>
      </c>
      <c r="J110" s="34">
        <f t="shared" ref="J110:K110" si="60">J150+J160+J165+J170+J140</f>
        <v>101000</v>
      </c>
      <c r="K110" s="34">
        <f t="shared" si="60"/>
        <v>1000</v>
      </c>
      <c r="L110" s="40" t="s">
        <v>20</v>
      </c>
    </row>
    <row r="111" spans="1:19" ht="18" customHeight="1" x14ac:dyDescent="0.2">
      <c r="A111" s="53">
        <v>94</v>
      </c>
      <c r="B111" s="6" t="s">
        <v>7</v>
      </c>
      <c r="C111" s="48">
        <f t="shared" si="49"/>
        <v>0</v>
      </c>
      <c r="D111" s="29">
        <v>0</v>
      </c>
      <c r="E111" s="28">
        <v>0</v>
      </c>
      <c r="F111" s="28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40" t="s">
        <v>20</v>
      </c>
    </row>
    <row r="112" spans="1:19" ht="18" customHeight="1" x14ac:dyDescent="0.2">
      <c r="A112" s="53">
        <v>95</v>
      </c>
      <c r="B112" s="13" t="s">
        <v>11</v>
      </c>
      <c r="C112" s="48">
        <f t="shared" si="49"/>
        <v>4649.1553199999998</v>
      </c>
      <c r="D112" s="49">
        <f t="shared" ref="D112:G112" si="61">D113+D114+D115+D116</f>
        <v>562.15</v>
      </c>
      <c r="E112" s="51">
        <f t="shared" si="61"/>
        <v>1061</v>
      </c>
      <c r="F112" s="51">
        <f t="shared" si="61"/>
        <v>2390.5026600000001</v>
      </c>
      <c r="G112" s="49">
        <f t="shared" si="61"/>
        <v>585.50265999999999</v>
      </c>
      <c r="H112" s="49">
        <f>H113+H114+H115+H116</f>
        <v>50</v>
      </c>
      <c r="I112" s="49">
        <f>I113+I114+I115+I116</f>
        <v>0</v>
      </c>
      <c r="J112" s="49">
        <f>J113+J114+J115+J116</f>
        <v>0</v>
      </c>
      <c r="K112" s="49">
        <f>K113+K114+K115+K116</f>
        <v>0</v>
      </c>
      <c r="L112" s="40" t="s">
        <v>20</v>
      </c>
    </row>
    <row r="113" spans="1:12" ht="18" customHeight="1" x14ac:dyDescent="0.2">
      <c r="A113" s="53">
        <v>96</v>
      </c>
      <c r="B113" s="6" t="s">
        <v>2</v>
      </c>
      <c r="C113" s="48">
        <f t="shared" si="49"/>
        <v>0</v>
      </c>
      <c r="D113" s="29">
        <v>0</v>
      </c>
      <c r="E113" s="28">
        <v>0</v>
      </c>
      <c r="F113" s="28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40" t="s">
        <v>20</v>
      </c>
    </row>
    <row r="114" spans="1:12" ht="18" customHeight="1" x14ac:dyDescent="0.2">
      <c r="A114" s="53">
        <v>97</v>
      </c>
      <c r="B114" s="6" t="s">
        <v>9</v>
      </c>
      <c r="C114" s="48">
        <f t="shared" si="49"/>
        <v>0</v>
      </c>
      <c r="D114" s="29">
        <f t="shared" ref="D114:H114" si="62">D119+D124+D129+D134+D139+D144+D149+D159</f>
        <v>0</v>
      </c>
      <c r="E114" s="28">
        <f t="shared" si="62"/>
        <v>0</v>
      </c>
      <c r="F114" s="28">
        <f t="shared" si="62"/>
        <v>0</v>
      </c>
      <c r="G114" s="29">
        <f t="shared" si="62"/>
        <v>0</v>
      </c>
      <c r="H114" s="29">
        <f t="shared" si="62"/>
        <v>0</v>
      </c>
      <c r="I114" s="29">
        <f t="shared" ref="I114:K114" si="63">I119+I124+I129+I134+I139+I144+I149+I159</f>
        <v>0</v>
      </c>
      <c r="J114" s="29">
        <f t="shared" ref="J114" si="64">J119+J124+J129+J134+J139+J144+J149+J159</f>
        <v>0</v>
      </c>
      <c r="K114" s="29">
        <f t="shared" si="63"/>
        <v>0</v>
      </c>
      <c r="L114" s="40" t="s">
        <v>20</v>
      </c>
    </row>
    <row r="115" spans="1:12" ht="18" customHeight="1" x14ac:dyDescent="0.2">
      <c r="A115" s="53">
        <v>98</v>
      </c>
      <c r="B115" s="6" t="s">
        <v>10</v>
      </c>
      <c r="C115" s="48">
        <f t="shared" si="49"/>
        <v>4649.1553199999998</v>
      </c>
      <c r="D115" s="35">
        <f>D120+D125+D130+D135+D140+D145</f>
        <v>562.15</v>
      </c>
      <c r="E115" s="34">
        <f>E120+E125+E130+E135+E140+E145</f>
        <v>1061</v>
      </c>
      <c r="F115" s="34">
        <f>F125+F130</f>
        <v>2390.5026600000001</v>
      </c>
      <c r="G115" s="35">
        <f>G125+G130+G145</f>
        <v>585.50265999999999</v>
      </c>
      <c r="H115" s="35">
        <f>H130+H145+H120+H125</f>
        <v>50</v>
      </c>
      <c r="I115" s="35">
        <f t="shared" ref="I115:K115" si="65">I130+I145+I120+I125</f>
        <v>0</v>
      </c>
      <c r="J115" s="35">
        <f t="shared" ref="J115" si="66">J130+J145+J120+J125</f>
        <v>0</v>
      </c>
      <c r="K115" s="35">
        <f t="shared" si="65"/>
        <v>0</v>
      </c>
      <c r="L115" s="40" t="s">
        <v>20</v>
      </c>
    </row>
    <row r="116" spans="1:12" ht="18" customHeight="1" x14ac:dyDescent="0.2">
      <c r="A116" s="53">
        <v>99</v>
      </c>
      <c r="B116" s="6" t="s">
        <v>7</v>
      </c>
      <c r="C116" s="48">
        <f t="shared" si="49"/>
        <v>0</v>
      </c>
      <c r="D116" s="29">
        <v>0</v>
      </c>
      <c r="E116" s="28">
        <v>0</v>
      </c>
      <c r="F116" s="28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40" t="s">
        <v>20</v>
      </c>
    </row>
    <row r="117" spans="1:12" ht="33.75" customHeight="1" x14ac:dyDescent="0.2">
      <c r="A117" s="53">
        <v>100</v>
      </c>
      <c r="B117" s="6" t="s">
        <v>34</v>
      </c>
      <c r="C117" s="48">
        <f t="shared" si="49"/>
        <v>0</v>
      </c>
      <c r="D117" s="29">
        <f t="shared" ref="D117:G117" si="67">D118+D119+D120+D121</f>
        <v>0</v>
      </c>
      <c r="E117" s="28">
        <f t="shared" si="67"/>
        <v>0</v>
      </c>
      <c r="F117" s="28">
        <f t="shared" si="67"/>
        <v>0</v>
      </c>
      <c r="G117" s="29">
        <f t="shared" si="67"/>
        <v>0</v>
      </c>
      <c r="H117" s="11">
        <f>H118+H119+H120+H121</f>
        <v>0</v>
      </c>
      <c r="I117" s="11">
        <f>I118+I119+I120+I121</f>
        <v>0</v>
      </c>
      <c r="J117" s="11">
        <f>J118+J119+J120+J121</f>
        <v>0</v>
      </c>
      <c r="K117" s="11">
        <f>K118+K119+K120+K121</f>
        <v>0</v>
      </c>
      <c r="L117" s="62">
        <v>28</v>
      </c>
    </row>
    <row r="118" spans="1:12" ht="18" customHeight="1" x14ac:dyDescent="0.2">
      <c r="A118" s="53">
        <v>101</v>
      </c>
      <c r="B118" s="6" t="s">
        <v>2</v>
      </c>
      <c r="C118" s="48">
        <f t="shared" si="49"/>
        <v>0</v>
      </c>
      <c r="D118" s="29">
        <v>0</v>
      </c>
      <c r="E118" s="28">
        <v>0</v>
      </c>
      <c r="F118" s="28">
        <v>0</v>
      </c>
      <c r="G118" s="29">
        <v>0</v>
      </c>
      <c r="H118" s="11">
        <v>0</v>
      </c>
      <c r="I118" s="11">
        <v>0</v>
      </c>
      <c r="J118" s="11">
        <v>0</v>
      </c>
      <c r="K118" s="11">
        <v>0</v>
      </c>
      <c r="L118" s="62"/>
    </row>
    <row r="119" spans="1:12" ht="18" customHeight="1" x14ac:dyDescent="0.2">
      <c r="A119" s="53">
        <v>102</v>
      </c>
      <c r="B119" s="6" t="s">
        <v>9</v>
      </c>
      <c r="C119" s="48">
        <f t="shared" si="49"/>
        <v>0</v>
      </c>
      <c r="D119" s="29">
        <v>0</v>
      </c>
      <c r="E119" s="28">
        <v>0</v>
      </c>
      <c r="F119" s="34">
        <v>0</v>
      </c>
      <c r="G119" s="29">
        <v>0</v>
      </c>
      <c r="H119" s="11">
        <v>0</v>
      </c>
      <c r="I119" s="11">
        <v>0</v>
      </c>
      <c r="J119" s="11">
        <v>0</v>
      </c>
      <c r="K119" s="11">
        <v>0</v>
      </c>
      <c r="L119" s="62"/>
    </row>
    <row r="120" spans="1:12" ht="18" customHeight="1" x14ac:dyDescent="0.2">
      <c r="A120" s="53">
        <v>103</v>
      </c>
      <c r="B120" s="6" t="s">
        <v>10</v>
      </c>
      <c r="C120" s="48">
        <f t="shared" si="49"/>
        <v>0</v>
      </c>
      <c r="D120" s="29">
        <v>0</v>
      </c>
      <c r="E120" s="28">
        <v>0</v>
      </c>
      <c r="F120" s="28">
        <v>0</v>
      </c>
      <c r="G120" s="29">
        <v>0</v>
      </c>
      <c r="H120" s="11">
        <v>0</v>
      </c>
      <c r="I120" s="11">
        <v>0</v>
      </c>
      <c r="J120" s="11">
        <v>0</v>
      </c>
      <c r="K120" s="11">
        <v>0</v>
      </c>
      <c r="L120" s="62"/>
    </row>
    <row r="121" spans="1:12" ht="20.25" customHeight="1" x14ac:dyDescent="0.2">
      <c r="A121" s="53">
        <v>104</v>
      </c>
      <c r="B121" s="6" t="s">
        <v>7</v>
      </c>
      <c r="C121" s="48">
        <f t="shared" si="49"/>
        <v>0</v>
      </c>
      <c r="D121" s="29">
        <v>0</v>
      </c>
      <c r="E121" s="28">
        <v>0</v>
      </c>
      <c r="F121" s="28">
        <v>0</v>
      </c>
      <c r="G121" s="29">
        <v>0</v>
      </c>
      <c r="H121" s="11">
        <v>0</v>
      </c>
      <c r="I121" s="11">
        <v>0</v>
      </c>
      <c r="J121" s="11">
        <v>0</v>
      </c>
      <c r="K121" s="11">
        <v>0</v>
      </c>
      <c r="L121" s="62"/>
    </row>
    <row r="122" spans="1:12" ht="32.25" customHeight="1" x14ac:dyDescent="0.2">
      <c r="A122" s="53">
        <v>105</v>
      </c>
      <c r="B122" s="6" t="s">
        <v>35</v>
      </c>
      <c r="C122" s="48">
        <f t="shared" si="49"/>
        <v>1633.0053200000002</v>
      </c>
      <c r="D122" s="29">
        <f t="shared" ref="D122:G122" si="68">D123+D124+D125+D126</f>
        <v>0</v>
      </c>
      <c r="E122" s="28">
        <f t="shared" si="68"/>
        <v>682</v>
      </c>
      <c r="F122" s="28">
        <f t="shared" si="68"/>
        <v>510.50265999999999</v>
      </c>
      <c r="G122" s="29">
        <f t="shared" si="68"/>
        <v>440.50265999999999</v>
      </c>
      <c r="H122" s="11">
        <f>H123+H124+H125+H126</f>
        <v>0</v>
      </c>
      <c r="I122" s="11">
        <f>I123+I124+I125+I126</f>
        <v>0</v>
      </c>
      <c r="J122" s="11">
        <f>J123+J124+J125+J126</f>
        <v>0</v>
      </c>
      <c r="K122" s="11">
        <f>K123+K124+K125+K126</f>
        <v>0</v>
      </c>
      <c r="L122" s="58">
        <v>25</v>
      </c>
    </row>
    <row r="123" spans="1:12" ht="18" customHeight="1" x14ac:dyDescent="0.2">
      <c r="A123" s="53">
        <v>106</v>
      </c>
      <c r="B123" s="6" t="s">
        <v>2</v>
      </c>
      <c r="C123" s="48">
        <f t="shared" si="49"/>
        <v>0</v>
      </c>
      <c r="D123" s="29">
        <v>0</v>
      </c>
      <c r="E123" s="28">
        <v>0</v>
      </c>
      <c r="F123" s="28">
        <v>0</v>
      </c>
      <c r="G123" s="29">
        <v>0</v>
      </c>
      <c r="H123" s="11">
        <v>0</v>
      </c>
      <c r="I123" s="11">
        <v>0</v>
      </c>
      <c r="J123" s="11">
        <v>0</v>
      </c>
      <c r="K123" s="11">
        <v>0</v>
      </c>
      <c r="L123" s="58"/>
    </row>
    <row r="124" spans="1:12" ht="18" customHeight="1" x14ac:dyDescent="0.2">
      <c r="A124" s="53">
        <v>107</v>
      </c>
      <c r="B124" s="6" t="s">
        <v>9</v>
      </c>
      <c r="C124" s="48">
        <f t="shared" si="49"/>
        <v>0</v>
      </c>
      <c r="D124" s="29">
        <v>0</v>
      </c>
      <c r="E124" s="28">
        <v>0</v>
      </c>
      <c r="F124" s="28">
        <v>0</v>
      </c>
      <c r="G124" s="29">
        <v>0</v>
      </c>
      <c r="H124" s="11">
        <v>0</v>
      </c>
      <c r="I124" s="11">
        <v>0</v>
      </c>
      <c r="J124" s="11">
        <v>0</v>
      </c>
      <c r="K124" s="11">
        <v>0</v>
      </c>
      <c r="L124" s="58"/>
    </row>
    <row r="125" spans="1:12" ht="18" customHeight="1" x14ac:dyDescent="0.2">
      <c r="A125" s="53">
        <v>108</v>
      </c>
      <c r="B125" s="6" t="s">
        <v>10</v>
      </c>
      <c r="C125" s="48">
        <f t="shared" si="49"/>
        <v>1633.0053200000002</v>
      </c>
      <c r="D125" s="29">
        <v>0</v>
      </c>
      <c r="E125" s="28">
        <v>682</v>
      </c>
      <c r="F125" s="34">
        <v>510.50265999999999</v>
      </c>
      <c r="G125" s="29">
        <v>440.50265999999999</v>
      </c>
      <c r="H125" s="11">
        <v>0</v>
      </c>
      <c r="I125" s="11">
        <v>0</v>
      </c>
      <c r="J125" s="11">
        <v>0</v>
      </c>
      <c r="K125" s="11">
        <v>0</v>
      </c>
      <c r="L125" s="58"/>
    </row>
    <row r="126" spans="1:12" ht="18" customHeight="1" x14ac:dyDescent="0.2">
      <c r="A126" s="53">
        <v>109</v>
      </c>
      <c r="B126" s="6" t="s">
        <v>7</v>
      </c>
      <c r="C126" s="48">
        <f t="shared" si="49"/>
        <v>0</v>
      </c>
      <c r="D126" s="29">
        <v>0</v>
      </c>
      <c r="E126" s="28">
        <v>0</v>
      </c>
      <c r="F126" s="28">
        <v>0</v>
      </c>
      <c r="G126" s="29">
        <v>0</v>
      </c>
      <c r="H126" s="11">
        <v>0</v>
      </c>
      <c r="I126" s="11">
        <v>0</v>
      </c>
      <c r="J126" s="11">
        <v>0</v>
      </c>
      <c r="K126" s="11">
        <v>0</v>
      </c>
      <c r="L126" s="58"/>
    </row>
    <row r="127" spans="1:12" ht="46.5" customHeight="1" x14ac:dyDescent="0.2">
      <c r="A127" s="53">
        <v>110</v>
      </c>
      <c r="B127" s="14" t="s">
        <v>36</v>
      </c>
      <c r="C127" s="48">
        <f t="shared" si="49"/>
        <v>2274</v>
      </c>
      <c r="D127" s="29">
        <f t="shared" ref="D127:G127" si="69">D128+D129+D130+D131</f>
        <v>0</v>
      </c>
      <c r="E127" s="28">
        <f t="shared" si="69"/>
        <v>199</v>
      </c>
      <c r="F127" s="28">
        <f t="shared" si="69"/>
        <v>1880</v>
      </c>
      <c r="G127" s="29">
        <f t="shared" si="69"/>
        <v>145</v>
      </c>
      <c r="H127" s="11">
        <f>H128+H129+H130+H131</f>
        <v>50</v>
      </c>
      <c r="I127" s="11">
        <f>I128+I129+I130+I131</f>
        <v>0</v>
      </c>
      <c r="J127" s="11">
        <f>J128+J129+J130+J131</f>
        <v>0</v>
      </c>
      <c r="K127" s="11">
        <f>K128+K129+K130+K131</f>
        <v>0</v>
      </c>
      <c r="L127" s="63">
        <v>29</v>
      </c>
    </row>
    <row r="128" spans="1:12" ht="18" customHeight="1" x14ac:dyDescent="0.2">
      <c r="A128" s="53">
        <v>111</v>
      </c>
      <c r="B128" s="6" t="s">
        <v>2</v>
      </c>
      <c r="C128" s="48">
        <f t="shared" si="49"/>
        <v>0</v>
      </c>
      <c r="D128" s="29">
        <v>0</v>
      </c>
      <c r="E128" s="28">
        <v>0</v>
      </c>
      <c r="F128" s="28">
        <v>0</v>
      </c>
      <c r="G128" s="29">
        <v>0</v>
      </c>
      <c r="H128" s="11">
        <v>0</v>
      </c>
      <c r="I128" s="11">
        <v>0</v>
      </c>
      <c r="J128" s="11">
        <v>0</v>
      </c>
      <c r="K128" s="11">
        <v>0</v>
      </c>
      <c r="L128" s="63"/>
    </row>
    <row r="129" spans="1:12" ht="18" customHeight="1" x14ac:dyDescent="0.2">
      <c r="A129" s="53">
        <v>112</v>
      </c>
      <c r="B129" s="6" t="s">
        <v>9</v>
      </c>
      <c r="C129" s="48">
        <f t="shared" si="49"/>
        <v>0</v>
      </c>
      <c r="D129" s="29">
        <v>0</v>
      </c>
      <c r="E129" s="34">
        <v>0</v>
      </c>
      <c r="F129" s="52">
        <v>0</v>
      </c>
      <c r="G129" s="29">
        <v>0</v>
      </c>
      <c r="H129" s="11">
        <v>0</v>
      </c>
      <c r="I129" s="11">
        <v>0</v>
      </c>
      <c r="J129" s="11">
        <v>0</v>
      </c>
      <c r="K129" s="11">
        <v>0</v>
      </c>
      <c r="L129" s="63"/>
    </row>
    <row r="130" spans="1:12" ht="18" customHeight="1" x14ac:dyDescent="0.2">
      <c r="A130" s="53">
        <v>113</v>
      </c>
      <c r="B130" s="6" t="s">
        <v>10</v>
      </c>
      <c r="C130" s="48">
        <f t="shared" si="49"/>
        <v>2274</v>
      </c>
      <c r="D130" s="29">
        <v>0</v>
      </c>
      <c r="E130" s="34">
        <v>199</v>
      </c>
      <c r="F130" s="28">
        <v>1880</v>
      </c>
      <c r="G130" s="28">
        <v>145</v>
      </c>
      <c r="H130" s="4">
        <v>50</v>
      </c>
      <c r="I130" s="55">
        <v>0</v>
      </c>
      <c r="J130" s="55">
        <v>0</v>
      </c>
      <c r="K130" s="55">
        <v>0</v>
      </c>
      <c r="L130" s="63"/>
    </row>
    <row r="131" spans="1:12" ht="18" customHeight="1" x14ac:dyDescent="0.2">
      <c r="A131" s="53">
        <v>114</v>
      </c>
      <c r="B131" s="6" t="s">
        <v>7</v>
      </c>
      <c r="C131" s="48">
        <f t="shared" si="49"/>
        <v>0</v>
      </c>
      <c r="D131" s="29">
        <v>0</v>
      </c>
      <c r="E131" s="28">
        <v>0</v>
      </c>
      <c r="F131" s="28">
        <v>0</v>
      </c>
      <c r="G131" s="29">
        <v>0</v>
      </c>
      <c r="H131" s="11">
        <v>0</v>
      </c>
      <c r="I131" s="11">
        <v>0</v>
      </c>
      <c r="J131" s="11">
        <v>0</v>
      </c>
      <c r="K131" s="11">
        <v>0</v>
      </c>
      <c r="L131" s="63"/>
    </row>
    <row r="132" spans="1:12" ht="54" customHeight="1" x14ac:dyDescent="0.2">
      <c r="A132" s="53">
        <v>115</v>
      </c>
      <c r="B132" s="6" t="s">
        <v>37</v>
      </c>
      <c r="C132" s="48">
        <f t="shared" si="49"/>
        <v>590</v>
      </c>
      <c r="D132" s="29">
        <f t="shared" ref="D132:G132" si="70">D133+D134+D135+D136</f>
        <v>410</v>
      </c>
      <c r="E132" s="28">
        <f t="shared" si="70"/>
        <v>180</v>
      </c>
      <c r="F132" s="28">
        <f t="shared" si="70"/>
        <v>0</v>
      </c>
      <c r="G132" s="29">
        <f t="shared" si="70"/>
        <v>0</v>
      </c>
      <c r="H132" s="11">
        <f>H133+H134+H135+H136</f>
        <v>0</v>
      </c>
      <c r="I132" s="11">
        <f>I133+I134+I135+I136</f>
        <v>0</v>
      </c>
      <c r="J132" s="11">
        <f>J133+J134+J135+J136</f>
        <v>0</v>
      </c>
      <c r="K132" s="11">
        <f>K133+K134+K135+K136</f>
        <v>0</v>
      </c>
      <c r="L132" s="62">
        <v>26</v>
      </c>
    </row>
    <row r="133" spans="1:12" ht="18" customHeight="1" x14ac:dyDescent="0.2">
      <c r="A133" s="53">
        <v>116</v>
      </c>
      <c r="B133" s="6" t="s">
        <v>2</v>
      </c>
      <c r="C133" s="48">
        <f t="shared" si="49"/>
        <v>0</v>
      </c>
      <c r="D133" s="29">
        <v>0</v>
      </c>
      <c r="E133" s="28">
        <v>0</v>
      </c>
      <c r="F133" s="28">
        <v>0</v>
      </c>
      <c r="G133" s="29">
        <v>0</v>
      </c>
      <c r="H133" s="11">
        <v>0</v>
      </c>
      <c r="I133" s="11">
        <v>0</v>
      </c>
      <c r="J133" s="11">
        <v>0</v>
      </c>
      <c r="K133" s="11">
        <v>0</v>
      </c>
      <c r="L133" s="62"/>
    </row>
    <row r="134" spans="1:12" ht="18" customHeight="1" x14ac:dyDescent="0.2">
      <c r="A134" s="53">
        <v>117</v>
      </c>
      <c r="B134" s="6" t="s">
        <v>9</v>
      </c>
      <c r="C134" s="48">
        <f t="shared" si="49"/>
        <v>0</v>
      </c>
      <c r="D134" s="29">
        <v>0</v>
      </c>
      <c r="E134" s="28">
        <v>0</v>
      </c>
      <c r="F134" s="28">
        <v>0</v>
      </c>
      <c r="G134" s="29">
        <v>0</v>
      </c>
      <c r="H134" s="11">
        <v>0</v>
      </c>
      <c r="I134" s="11">
        <v>0</v>
      </c>
      <c r="J134" s="11">
        <v>0</v>
      </c>
      <c r="K134" s="11">
        <v>0</v>
      </c>
      <c r="L134" s="62"/>
    </row>
    <row r="135" spans="1:12" ht="18" customHeight="1" x14ac:dyDescent="0.2">
      <c r="A135" s="53">
        <v>118</v>
      </c>
      <c r="B135" s="6" t="s">
        <v>10</v>
      </c>
      <c r="C135" s="48">
        <f t="shared" si="49"/>
        <v>590</v>
      </c>
      <c r="D135" s="29">
        <v>410</v>
      </c>
      <c r="E135" s="34">
        <v>180</v>
      </c>
      <c r="F135" s="28">
        <v>0</v>
      </c>
      <c r="G135" s="29">
        <v>0</v>
      </c>
      <c r="H135" s="11">
        <v>0</v>
      </c>
      <c r="I135" s="11">
        <v>0</v>
      </c>
      <c r="J135" s="11">
        <v>0</v>
      </c>
      <c r="K135" s="11">
        <v>0</v>
      </c>
      <c r="L135" s="62"/>
    </row>
    <row r="136" spans="1:12" ht="18" customHeight="1" x14ac:dyDescent="0.2">
      <c r="A136" s="53">
        <v>119</v>
      </c>
      <c r="B136" s="6" t="s">
        <v>7</v>
      </c>
      <c r="C136" s="48">
        <f t="shared" si="49"/>
        <v>0</v>
      </c>
      <c r="D136" s="29">
        <v>0</v>
      </c>
      <c r="E136" s="28">
        <v>0</v>
      </c>
      <c r="F136" s="28">
        <v>0</v>
      </c>
      <c r="G136" s="29">
        <v>0</v>
      </c>
      <c r="H136" s="11">
        <v>0</v>
      </c>
      <c r="I136" s="11">
        <v>0</v>
      </c>
      <c r="J136" s="11">
        <v>0</v>
      </c>
      <c r="K136" s="11">
        <v>0</v>
      </c>
      <c r="L136" s="62"/>
    </row>
    <row r="137" spans="1:12" ht="38.25" customHeight="1" x14ac:dyDescent="0.2">
      <c r="A137" s="53">
        <v>120</v>
      </c>
      <c r="B137" s="9" t="s">
        <v>50</v>
      </c>
      <c r="C137" s="48">
        <f t="shared" si="49"/>
        <v>20382.53282</v>
      </c>
      <c r="D137" s="29">
        <f t="shared" ref="D137:G137" si="71">D138+D139+D140+D141</f>
        <v>0</v>
      </c>
      <c r="E137" s="28">
        <f t="shared" si="71"/>
        <v>0</v>
      </c>
      <c r="F137" s="28">
        <f t="shared" si="71"/>
        <v>0</v>
      </c>
      <c r="G137" s="29">
        <f t="shared" si="71"/>
        <v>0</v>
      </c>
      <c r="H137" s="11">
        <f>H138+H139+H140+H141</f>
        <v>0</v>
      </c>
      <c r="I137" s="11">
        <f>I138+I139+I140+I141</f>
        <v>18382.53282</v>
      </c>
      <c r="J137" s="11">
        <f>J138+J139+J140+J141</f>
        <v>1000</v>
      </c>
      <c r="K137" s="11">
        <f>K138+K139+K140+K141</f>
        <v>1000</v>
      </c>
      <c r="L137" s="62">
        <v>25</v>
      </c>
    </row>
    <row r="138" spans="1:12" ht="18" customHeight="1" x14ac:dyDescent="0.2">
      <c r="A138" s="53">
        <v>121</v>
      </c>
      <c r="B138" s="6" t="s">
        <v>2</v>
      </c>
      <c r="C138" s="48">
        <f t="shared" si="49"/>
        <v>0</v>
      </c>
      <c r="D138" s="29">
        <v>0</v>
      </c>
      <c r="E138" s="28">
        <v>0</v>
      </c>
      <c r="F138" s="28">
        <v>0</v>
      </c>
      <c r="G138" s="29">
        <v>0</v>
      </c>
      <c r="H138" s="11">
        <v>0</v>
      </c>
      <c r="I138" s="11">
        <v>0</v>
      </c>
      <c r="J138" s="11">
        <v>0</v>
      </c>
      <c r="K138" s="11">
        <v>0</v>
      </c>
      <c r="L138" s="62"/>
    </row>
    <row r="139" spans="1:12" ht="18" customHeight="1" x14ac:dyDescent="0.2">
      <c r="A139" s="53">
        <v>122</v>
      </c>
      <c r="B139" s="6" t="s">
        <v>9</v>
      </c>
      <c r="C139" s="48">
        <f t="shared" si="49"/>
        <v>0</v>
      </c>
      <c r="D139" s="29">
        <v>0</v>
      </c>
      <c r="E139" s="28">
        <v>0</v>
      </c>
      <c r="F139" s="28">
        <v>0</v>
      </c>
      <c r="G139" s="29">
        <v>0</v>
      </c>
      <c r="H139" s="11">
        <v>0</v>
      </c>
      <c r="I139" s="11">
        <v>0</v>
      </c>
      <c r="J139" s="11">
        <v>0</v>
      </c>
      <c r="K139" s="11">
        <v>0</v>
      </c>
      <c r="L139" s="62"/>
    </row>
    <row r="140" spans="1:12" ht="18" customHeight="1" x14ac:dyDescent="0.2">
      <c r="A140" s="53">
        <v>123</v>
      </c>
      <c r="B140" s="6" t="s">
        <v>10</v>
      </c>
      <c r="C140" s="48">
        <f t="shared" si="49"/>
        <v>20382.53282</v>
      </c>
      <c r="D140" s="29">
        <v>0</v>
      </c>
      <c r="E140" s="28">
        <v>0</v>
      </c>
      <c r="F140" s="28">
        <v>0</v>
      </c>
      <c r="G140" s="29">
        <v>0</v>
      </c>
      <c r="H140" s="17">
        <v>0</v>
      </c>
      <c r="I140" s="17">
        <v>18382.53282</v>
      </c>
      <c r="J140" s="17">
        <v>1000</v>
      </c>
      <c r="K140" s="17">
        <v>1000</v>
      </c>
      <c r="L140" s="62"/>
    </row>
    <row r="141" spans="1:12" ht="18" customHeight="1" x14ac:dyDescent="0.2">
      <c r="A141" s="53">
        <v>124</v>
      </c>
      <c r="B141" s="6" t="s">
        <v>7</v>
      </c>
      <c r="C141" s="48">
        <f t="shared" si="49"/>
        <v>0</v>
      </c>
      <c r="D141" s="29">
        <v>0</v>
      </c>
      <c r="E141" s="28">
        <v>0</v>
      </c>
      <c r="F141" s="28">
        <v>0</v>
      </c>
      <c r="G141" s="29">
        <v>0</v>
      </c>
      <c r="H141" s="11">
        <v>0</v>
      </c>
      <c r="I141" s="11">
        <v>0</v>
      </c>
      <c r="J141" s="11">
        <v>0</v>
      </c>
      <c r="K141" s="11">
        <v>0</v>
      </c>
      <c r="L141" s="62"/>
    </row>
    <row r="142" spans="1:12" ht="65.25" customHeight="1" x14ac:dyDescent="0.2">
      <c r="A142" s="53">
        <v>125</v>
      </c>
      <c r="B142" s="6" t="s">
        <v>38</v>
      </c>
      <c r="C142" s="48">
        <f t="shared" si="49"/>
        <v>152.15</v>
      </c>
      <c r="D142" s="29">
        <f t="shared" ref="D142:G142" si="72">D143+D144+D145+D146</f>
        <v>152.15</v>
      </c>
      <c r="E142" s="28">
        <f t="shared" si="72"/>
        <v>0</v>
      </c>
      <c r="F142" s="28">
        <f t="shared" si="72"/>
        <v>0</v>
      </c>
      <c r="G142" s="29">
        <f t="shared" si="72"/>
        <v>0</v>
      </c>
      <c r="H142" s="11">
        <f>H143+H144+H145+H146</f>
        <v>0</v>
      </c>
      <c r="I142" s="11">
        <f>I143+I144+I145+I146</f>
        <v>0</v>
      </c>
      <c r="J142" s="11">
        <f>J143+J144+J145+J146</f>
        <v>0</v>
      </c>
      <c r="K142" s="11">
        <f>K143+K144+K145+K146</f>
        <v>0</v>
      </c>
      <c r="L142" s="62">
        <v>31</v>
      </c>
    </row>
    <row r="143" spans="1:12" ht="18" customHeight="1" x14ac:dyDescent="0.2">
      <c r="A143" s="53">
        <v>126</v>
      </c>
      <c r="B143" s="6" t="s">
        <v>2</v>
      </c>
      <c r="C143" s="48">
        <f t="shared" si="49"/>
        <v>0</v>
      </c>
      <c r="D143" s="29">
        <v>0</v>
      </c>
      <c r="E143" s="28">
        <v>0</v>
      </c>
      <c r="F143" s="28">
        <v>0</v>
      </c>
      <c r="G143" s="29">
        <v>0</v>
      </c>
      <c r="H143" s="11">
        <v>0</v>
      </c>
      <c r="I143" s="11">
        <v>0</v>
      </c>
      <c r="J143" s="11">
        <v>0</v>
      </c>
      <c r="K143" s="11">
        <v>0</v>
      </c>
      <c r="L143" s="62"/>
    </row>
    <row r="144" spans="1:12" ht="18" customHeight="1" x14ac:dyDescent="0.2">
      <c r="A144" s="53">
        <v>127</v>
      </c>
      <c r="B144" s="6" t="s">
        <v>9</v>
      </c>
      <c r="C144" s="48">
        <f t="shared" si="49"/>
        <v>0</v>
      </c>
      <c r="D144" s="29">
        <v>0</v>
      </c>
      <c r="E144" s="28">
        <v>0</v>
      </c>
      <c r="F144" s="28">
        <v>0</v>
      </c>
      <c r="G144" s="29">
        <v>0</v>
      </c>
      <c r="H144" s="11">
        <v>0</v>
      </c>
      <c r="I144" s="11">
        <v>0</v>
      </c>
      <c r="J144" s="11">
        <v>0</v>
      </c>
      <c r="K144" s="11">
        <v>0</v>
      </c>
      <c r="L144" s="62"/>
    </row>
    <row r="145" spans="1:12" ht="18" customHeight="1" x14ac:dyDescent="0.2">
      <c r="A145" s="53">
        <v>128</v>
      </c>
      <c r="B145" s="6" t="s">
        <v>10</v>
      </c>
      <c r="C145" s="48">
        <f t="shared" si="49"/>
        <v>152.15</v>
      </c>
      <c r="D145" s="29">
        <v>152.15</v>
      </c>
      <c r="E145" s="28">
        <v>0</v>
      </c>
      <c r="F145" s="28">
        <v>0</v>
      </c>
      <c r="G145" s="29">
        <v>0</v>
      </c>
      <c r="H145" s="11">
        <v>0</v>
      </c>
      <c r="I145" s="11">
        <v>0</v>
      </c>
      <c r="J145" s="11">
        <v>0</v>
      </c>
      <c r="K145" s="11">
        <v>0</v>
      </c>
      <c r="L145" s="62"/>
    </row>
    <row r="146" spans="1:12" ht="18" customHeight="1" x14ac:dyDescent="0.2">
      <c r="A146" s="53">
        <v>129</v>
      </c>
      <c r="B146" s="6" t="s">
        <v>7</v>
      </c>
      <c r="C146" s="48">
        <f t="shared" si="49"/>
        <v>0</v>
      </c>
      <c r="D146" s="29">
        <v>0</v>
      </c>
      <c r="E146" s="28">
        <v>0</v>
      </c>
      <c r="F146" s="28">
        <v>0</v>
      </c>
      <c r="G146" s="29">
        <v>0</v>
      </c>
      <c r="H146" s="11">
        <v>0</v>
      </c>
      <c r="I146" s="11">
        <v>0</v>
      </c>
      <c r="J146" s="11">
        <v>0</v>
      </c>
      <c r="K146" s="11">
        <v>0</v>
      </c>
      <c r="L146" s="62"/>
    </row>
    <row r="147" spans="1:12" ht="50.25" customHeight="1" x14ac:dyDescent="0.2">
      <c r="A147" s="53">
        <v>130</v>
      </c>
      <c r="B147" s="15" t="s">
        <v>39</v>
      </c>
      <c r="C147" s="48">
        <f t="shared" si="49"/>
        <v>117763.1764</v>
      </c>
      <c r="D147" s="29">
        <f t="shared" ref="D147:G147" si="73">D148+D149+D150+D151</f>
        <v>36865.23517</v>
      </c>
      <c r="E147" s="28">
        <f t="shared" si="73"/>
        <v>46419.380409999998</v>
      </c>
      <c r="F147" s="28">
        <f t="shared" si="73"/>
        <v>18090.3923</v>
      </c>
      <c r="G147" s="29">
        <f t="shared" si="73"/>
        <v>16388.168519999999</v>
      </c>
      <c r="H147" s="11">
        <f>H148+H149+H150+H151</f>
        <v>0</v>
      </c>
      <c r="I147" s="11">
        <f>I148+I149+I150+I151</f>
        <v>0</v>
      </c>
      <c r="J147" s="11">
        <f>J148+J149+J150+J151</f>
        <v>0</v>
      </c>
      <c r="K147" s="11">
        <f>K148+K149+K150+K151</f>
        <v>0</v>
      </c>
      <c r="L147" s="58">
        <v>34</v>
      </c>
    </row>
    <row r="148" spans="1:12" ht="18" customHeight="1" x14ac:dyDescent="0.2">
      <c r="A148" s="53">
        <v>131</v>
      </c>
      <c r="B148" s="15" t="s">
        <v>2</v>
      </c>
      <c r="C148" s="48">
        <f t="shared" si="49"/>
        <v>0</v>
      </c>
      <c r="D148" s="29">
        <v>0</v>
      </c>
      <c r="E148" s="28">
        <v>0</v>
      </c>
      <c r="F148" s="28">
        <v>0</v>
      </c>
      <c r="G148" s="29">
        <v>0</v>
      </c>
      <c r="H148" s="11">
        <v>0</v>
      </c>
      <c r="I148" s="11">
        <v>0</v>
      </c>
      <c r="J148" s="11">
        <v>0</v>
      </c>
      <c r="K148" s="11">
        <v>0</v>
      </c>
      <c r="L148" s="58"/>
    </row>
    <row r="149" spans="1:12" ht="18" customHeight="1" x14ac:dyDescent="0.2">
      <c r="A149" s="53">
        <v>132</v>
      </c>
      <c r="B149" s="15" t="s">
        <v>9</v>
      </c>
      <c r="C149" s="48">
        <f t="shared" si="49"/>
        <v>0</v>
      </c>
      <c r="D149" s="29">
        <v>0</v>
      </c>
      <c r="E149" s="28">
        <v>0</v>
      </c>
      <c r="F149" s="28">
        <v>0</v>
      </c>
      <c r="G149" s="29">
        <v>0</v>
      </c>
      <c r="H149" s="11">
        <v>0</v>
      </c>
      <c r="I149" s="11">
        <v>0</v>
      </c>
      <c r="J149" s="11">
        <v>0</v>
      </c>
      <c r="K149" s="11">
        <v>0</v>
      </c>
      <c r="L149" s="58"/>
    </row>
    <row r="150" spans="1:12" ht="18" customHeight="1" x14ac:dyDescent="0.2">
      <c r="A150" s="53">
        <v>133</v>
      </c>
      <c r="B150" s="15" t="s">
        <v>10</v>
      </c>
      <c r="C150" s="48">
        <f t="shared" si="49"/>
        <v>117763.1764</v>
      </c>
      <c r="D150" s="29">
        <v>36865.23517</v>
      </c>
      <c r="E150" s="28">
        <v>46419.380409999998</v>
      </c>
      <c r="F150" s="34">
        <v>18090.3923</v>
      </c>
      <c r="G150" s="29">
        <v>16388.168519999999</v>
      </c>
      <c r="H150" s="11">
        <v>0</v>
      </c>
      <c r="I150" s="11">
        <v>0</v>
      </c>
      <c r="J150" s="11">
        <v>0</v>
      </c>
      <c r="K150" s="11">
        <v>0</v>
      </c>
      <c r="L150" s="58"/>
    </row>
    <row r="151" spans="1:12" ht="18" customHeight="1" x14ac:dyDescent="0.2">
      <c r="A151" s="53">
        <v>134</v>
      </c>
      <c r="B151" s="15" t="s">
        <v>7</v>
      </c>
      <c r="C151" s="48">
        <f t="shared" si="49"/>
        <v>0</v>
      </c>
      <c r="D151" s="29">
        <v>0</v>
      </c>
      <c r="E151" s="28">
        <v>0</v>
      </c>
      <c r="F151" s="28">
        <v>0</v>
      </c>
      <c r="G151" s="29">
        <v>0</v>
      </c>
      <c r="H151" s="11">
        <v>0</v>
      </c>
      <c r="I151" s="11">
        <v>0</v>
      </c>
      <c r="J151" s="11">
        <v>0</v>
      </c>
      <c r="K151" s="11">
        <v>0</v>
      </c>
      <c r="L151" s="58"/>
    </row>
    <row r="152" spans="1:12" ht="54.75" customHeight="1" x14ac:dyDescent="0.2">
      <c r="A152" s="53">
        <v>135</v>
      </c>
      <c r="B152" s="15" t="s">
        <v>40</v>
      </c>
      <c r="C152" s="48">
        <f t="shared" si="49"/>
        <v>3200</v>
      </c>
      <c r="D152" s="29">
        <f t="shared" ref="D152:G152" si="74">D153+D154+D155+D156</f>
        <v>3200</v>
      </c>
      <c r="E152" s="28">
        <f t="shared" si="74"/>
        <v>0</v>
      </c>
      <c r="F152" s="28">
        <f t="shared" si="74"/>
        <v>0</v>
      </c>
      <c r="G152" s="29">
        <f t="shared" si="74"/>
        <v>0</v>
      </c>
      <c r="H152" s="11">
        <f>H153+H154+H155+H156</f>
        <v>0</v>
      </c>
      <c r="I152" s="11">
        <f>I153+I154+I155+I156</f>
        <v>0</v>
      </c>
      <c r="J152" s="11">
        <f>J153+J154+J155+J156</f>
        <v>0</v>
      </c>
      <c r="K152" s="11">
        <f>K153+K154+K155+K156</f>
        <v>0</v>
      </c>
      <c r="L152" s="58">
        <v>25</v>
      </c>
    </row>
    <row r="153" spans="1:12" ht="18" customHeight="1" x14ac:dyDescent="0.2">
      <c r="A153" s="53">
        <v>136</v>
      </c>
      <c r="B153" s="15" t="s">
        <v>2</v>
      </c>
      <c r="C153" s="48">
        <f t="shared" si="49"/>
        <v>0</v>
      </c>
      <c r="D153" s="29">
        <v>0</v>
      </c>
      <c r="E153" s="28">
        <v>0</v>
      </c>
      <c r="F153" s="28">
        <v>0</v>
      </c>
      <c r="G153" s="29">
        <v>0</v>
      </c>
      <c r="H153" s="11">
        <v>0</v>
      </c>
      <c r="I153" s="11">
        <v>0</v>
      </c>
      <c r="J153" s="11">
        <v>0</v>
      </c>
      <c r="K153" s="11">
        <v>0</v>
      </c>
      <c r="L153" s="58"/>
    </row>
    <row r="154" spans="1:12" ht="18" customHeight="1" x14ac:dyDescent="0.2">
      <c r="A154" s="53">
        <v>137</v>
      </c>
      <c r="B154" s="15" t="s">
        <v>9</v>
      </c>
      <c r="C154" s="48">
        <f t="shared" si="49"/>
        <v>0</v>
      </c>
      <c r="D154" s="29">
        <v>0</v>
      </c>
      <c r="E154" s="28">
        <v>0</v>
      </c>
      <c r="F154" s="28">
        <v>0</v>
      </c>
      <c r="G154" s="29">
        <v>0</v>
      </c>
      <c r="H154" s="11">
        <v>0</v>
      </c>
      <c r="I154" s="11">
        <v>0</v>
      </c>
      <c r="J154" s="11">
        <v>0</v>
      </c>
      <c r="K154" s="11">
        <v>0</v>
      </c>
      <c r="L154" s="58"/>
    </row>
    <row r="155" spans="1:12" ht="18" customHeight="1" x14ac:dyDescent="0.2">
      <c r="A155" s="53">
        <v>138</v>
      </c>
      <c r="B155" s="15" t="s">
        <v>10</v>
      </c>
      <c r="C155" s="48">
        <f t="shared" si="49"/>
        <v>3200</v>
      </c>
      <c r="D155" s="29">
        <v>3200</v>
      </c>
      <c r="E155" s="28">
        <v>0</v>
      </c>
      <c r="F155" s="28">
        <v>0</v>
      </c>
      <c r="G155" s="29">
        <v>0</v>
      </c>
      <c r="H155" s="11">
        <v>0</v>
      </c>
      <c r="I155" s="11">
        <v>0</v>
      </c>
      <c r="J155" s="11">
        <v>0</v>
      </c>
      <c r="K155" s="11">
        <v>0</v>
      </c>
      <c r="L155" s="58"/>
    </row>
    <row r="156" spans="1:12" ht="18" customHeight="1" x14ac:dyDescent="0.2">
      <c r="A156" s="53">
        <v>139</v>
      </c>
      <c r="B156" s="15" t="s">
        <v>7</v>
      </c>
      <c r="C156" s="48">
        <f t="shared" si="49"/>
        <v>0</v>
      </c>
      <c r="D156" s="29">
        <v>0</v>
      </c>
      <c r="E156" s="28">
        <v>0</v>
      </c>
      <c r="F156" s="28">
        <v>0</v>
      </c>
      <c r="G156" s="29">
        <v>0</v>
      </c>
      <c r="H156" s="11">
        <v>0</v>
      </c>
      <c r="I156" s="11">
        <v>0</v>
      </c>
      <c r="J156" s="11">
        <v>0</v>
      </c>
      <c r="K156" s="11">
        <v>0</v>
      </c>
      <c r="L156" s="58"/>
    </row>
    <row r="157" spans="1:12" ht="54.75" customHeight="1" x14ac:dyDescent="0.2">
      <c r="A157" s="53">
        <v>140</v>
      </c>
      <c r="B157" s="15" t="s">
        <v>41</v>
      </c>
      <c r="C157" s="48">
        <f t="shared" si="49"/>
        <v>3235.4</v>
      </c>
      <c r="D157" s="29">
        <f t="shared" ref="D157:G157" si="75">D158+D159+D160+D161</f>
        <v>0</v>
      </c>
      <c r="E157" s="28">
        <f t="shared" si="75"/>
        <v>35.4</v>
      </c>
      <c r="F157" s="28">
        <f t="shared" si="75"/>
        <v>3200</v>
      </c>
      <c r="G157" s="29">
        <f t="shared" si="75"/>
        <v>0</v>
      </c>
      <c r="H157" s="11">
        <f>H158+H159+H160+H161</f>
        <v>0</v>
      </c>
      <c r="I157" s="11">
        <f>I158+I159+I160+I161</f>
        <v>0</v>
      </c>
      <c r="J157" s="11">
        <f>J158+J159+J160+J161</f>
        <v>0</v>
      </c>
      <c r="K157" s="11">
        <f>K158+K159+K160+K161</f>
        <v>0</v>
      </c>
      <c r="L157" s="58">
        <v>34</v>
      </c>
    </row>
    <row r="158" spans="1:12" ht="18" customHeight="1" x14ac:dyDescent="0.2">
      <c r="A158" s="53">
        <v>141</v>
      </c>
      <c r="B158" s="15" t="s">
        <v>2</v>
      </c>
      <c r="C158" s="48">
        <f t="shared" si="49"/>
        <v>0</v>
      </c>
      <c r="D158" s="29">
        <v>0</v>
      </c>
      <c r="E158" s="28">
        <v>0</v>
      </c>
      <c r="F158" s="28">
        <v>0</v>
      </c>
      <c r="G158" s="29">
        <v>0</v>
      </c>
      <c r="H158" s="11">
        <v>0</v>
      </c>
      <c r="I158" s="11">
        <v>0</v>
      </c>
      <c r="J158" s="11">
        <v>0</v>
      </c>
      <c r="K158" s="11">
        <v>0</v>
      </c>
      <c r="L158" s="58"/>
    </row>
    <row r="159" spans="1:12" ht="18" customHeight="1" x14ac:dyDescent="0.2">
      <c r="A159" s="53">
        <v>142</v>
      </c>
      <c r="B159" s="15" t="s">
        <v>9</v>
      </c>
      <c r="C159" s="48">
        <f t="shared" si="49"/>
        <v>0</v>
      </c>
      <c r="D159" s="29">
        <v>0</v>
      </c>
      <c r="E159" s="28">
        <v>0</v>
      </c>
      <c r="F159" s="28">
        <v>0</v>
      </c>
      <c r="G159" s="29">
        <v>0</v>
      </c>
      <c r="H159" s="11">
        <v>0</v>
      </c>
      <c r="I159" s="11">
        <v>0</v>
      </c>
      <c r="J159" s="11">
        <v>0</v>
      </c>
      <c r="K159" s="11">
        <v>0</v>
      </c>
      <c r="L159" s="58"/>
    </row>
    <row r="160" spans="1:12" ht="18" customHeight="1" x14ac:dyDescent="0.2">
      <c r="A160" s="53">
        <v>143</v>
      </c>
      <c r="B160" s="15" t="s">
        <v>10</v>
      </c>
      <c r="C160" s="48">
        <f t="shared" si="49"/>
        <v>3235.4</v>
      </c>
      <c r="D160" s="29">
        <v>0</v>
      </c>
      <c r="E160" s="28">
        <v>35.4</v>
      </c>
      <c r="F160" s="28">
        <v>3200</v>
      </c>
      <c r="G160" s="29">
        <v>0</v>
      </c>
      <c r="H160" s="11">
        <v>0</v>
      </c>
      <c r="I160" s="11">
        <v>0</v>
      </c>
      <c r="J160" s="11">
        <v>0</v>
      </c>
      <c r="K160" s="11">
        <v>0</v>
      </c>
      <c r="L160" s="58"/>
    </row>
    <row r="161" spans="1:12" ht="18" customHeight="1" x14ac:dyDescent="0.2">
      <c r="A161" s="53">
        <v>144</v>
      </c>
      <c r="B161" s="15" t="s">
        <v>7</v>
      </c>
      <c r="C161" s="48">
        <f t="shared" si="49"/>
        <v>0</v>
      </c>
      <c r="D161" s="29">
        <v>0</v>
      </c>
      <c r="E161" s="28">
        <v>0</v>
      </c>
      <c r="F161" s="28">
        <v>0</v>
      </c>
      <c r="G161" s="29">
        <v>0</v>
      </c>
      <c r="H161" s="11">
        <v>0</v>
      </c>
      <c r="I161" s="11">
        <v>0</v>
      </c>
      <c r="J161" s="11">
        <v>0</v>
      </c>
      <c r="K161" s="11">
        <v>0</v>
      </c>
      <c r="L161" s="58"/>
    </row>
    <row r="162" spans="1:12" ht="54.75" customHeight="1" x14ac:dyDescent="0.2">
      <c r="A162" s="53">
        <v>145</v>
      </c>
      <c r="B162" s="15" t="s">
        <v>42</v>
      </c>
      <c r="C162" s="48">
        <f t="shared" si="49"/>
        <v>5785.2448000000004</v>
      </c>
      <c r="D162" s="29">
        <f t="shared" ref="D162:G162" si="76">D163+D164+D165+D166</f>
        <v>0</v>
      </c>
      <c r="E162" s="28">
        <f t="shared" si="76"/>
        <v>0</v>
      </c>
      <c r="F162" s="28">
        <f t="shared" si="76"/>
        <v>0</v>
      </c>
      <c r="G162" s="29">
        <f t="shared" si="76"/>
        <v>3005.2447999999999</v>
      </c>
      <c r="H162" s="11">
        <f>H163+H164+H165+H166</f>
        <v>2780</v>
      </c>
      <c r="I162" s="11">
        <f>I163+I164+I165+I166</f>
        <v>0</v>
      </c>
      <c r="J162" s="11">
        <f>J163+J164+J165+J166</f>
        <v>0</v>
      </c>
      <c r="K162" s="11">
        <f>K163+K164+K165+K166</f>
        <v>0</v>
      </c>
      <c r="L162" s="58">
        <v>34</v>
      </c>
    </row>
    <row r="163" spans="1:12" ht="18" customHeight="1" x14ac:dyDescent="0.2">
      <c r="A163" s="53">
        <v>146</v>
      </c>
      <c r="B163" s="15" t="s">
        <v>2</v>
      </c>
      <c r="C163" s="48">
        <f t="shared" si="49"/>
        <v>0</v>
      </c>
      <c r="D163" s="29">
        <v>0</v>
      </c>
      <c r="E163" s="28">
        <v>0</v>
      </c>
      <c r="F163" s="28">
        <v>0</v>
      </c>
      <c r="G163" s="29">
        <v>0</v>
      </c>
      <c r="H163" s="11">
        <v>0</v>
      </c>
      <c r="I163" s="11">
        <v>0</v>
      </c>
      <c r="J163" s="11">
        <v>0</v>
      </c>
      <c r="K163" s="11">
        <v>0</v>
      </c>
      <c r="L163" s="58"/>
    </row>
    <row r="164" spans="1:12" ht="18" customHeight="1" x14ac:dyDescent="0.2">
      <c r="A164" s="53">
        <v>147</v>
      </c>
      <c r="B164" s="15" t="s">
        <v>9</v>
      </c>
      <c r="C164" s="48">
        <f t="shared" si="49"/>
        <v>0</v>
      </c>
      <c r="D164" s="29">
        <v>0</v>
      </c>
      <c r="E164" s="28">
        <v>0</v>
      </c>
      <c r="F164" s="28">
        <v>0</v>
      </c>
      <c r="G164" s="29">
        <v>0</v>
      </c>
      <c r="H164" s="11">
        <v>0</v>
      </c>
      <c r="I164" s="11">
        <v>0</v>
      </c>
      <c r="J164" s="11">
        <v>0</v>
      </c>
      <c r="K164" s="11">
        <v>0</v>
      </c>
      <c r="L164" s="58"/>
    </row>
    <row r="165" spans="1:12" ht="18" customHeight="1" x14ac:dyDescent="0.2">
      <c r="A165" s="53">
        <v>148</v>
      </c>
      <c r="B165" s="15" t="s">
        <v>10</v>
      </c>
      <c r="C165" s="48">
        <f t="shared" si="49"/>
        <v>5785.2448000000004</v>
      </c>
      <c r="D165" s="29">
        <v>0</v>
      </c>
      <c r="E165" s="28">
        <v>0</v>
      </c>
      <c r="F165" s="28">
        <v>0</v>
      </c>
      <c r="G165" s="29">
        <v>3005.2447999999999</v>
      </c>
      <c r="H165" s="11">
        <v>2780</v>
      </c>
      <c r="I165" s="11">
        <v>0</v>
      </c>
      <c r="J165" s="11">
        <v>0</v>
      </c>
      <c r="K165" s="11">
        <v>0</v>
      </c>
      <c r="L165" s="58"/>
    </row>
    <row r="166" spans="1:12" ht="18" customHeight="1" x14ac:dyDescent="0.2">
      <c r="A166" s="53">
        <v>149</v>
      </c>
      <c r="B166" s="15" t="s">
        <v>7</v>
      </c>
      <c r="C166" s="48">
        <f t="shared" ref="C166:C176" si="77">D166+E166+F166+G166+H166+I166+K166+J166</f>
        <v>0</v>
      </c>
      <c r="D166" s="29">
        <v>0</v>
      </c>
      <c r="E166" s="28">
        <v>0</v>
      </c>
      <c r="F166" s="28">
        <v>0</v>
      </c>
      <c r="G166" s="29">
        <v>0</v>
      </c>
      <c r="H166" s="11">
        <v>0</v>
      </c>
      <c r="I166" s="11">
        <v>0</v>
      </c>
      <c r="J166" s="11">
        <v>0</v>
      </c>
      <c r="K166" s="11">
        <v>0</v>
      </c>
      <c r="L166" s="58"/>
    </row>
    <row r="167" spans="1:12" ht="39.75" customHeight="1" x14ac:dyDescent="0.2">
      <c r="A167" s="53">
        <v>150</v>
      </c>
      <c r="B167" s="6" t="s">
        <v>43</v>
      </c>
      <c r="C167" s="48">
        <f t="shared" si="77"/>
        <v>736869.51199999999</v>
      </c>
      <c r="D167" s="33">
        <f t="shared" ref="D167:G167" si="78">D168+D170+D171+D169</f>
        <v>0</v>
      </c>
      <c r="E167" s="32">
        <f t="shared" si="78"/>
        <v>0</v>
      </c>
      <c r="F167" s="32">
        <f t="shared" si="78"/>
        <v>0</v>
      </c>
      <c r="G167" s="33">
        <f t="shared" si="78"/>
        <v>0</v>
      </c>
      <c r="H167" s="33">
        <f>H168+H170+H171+H169</f>
        <v>424602.51199999999</v>
      </c>
      <c r="I167" s="33">
        <f>I168+I170+I171+I169</f>
        <v>212267</v>
      </c>
      <c r="J167" s="33">
        <f>J168+J170+J171+J169</f>
        <v>100000</v>
      </c>
      <c r="K167" s="33">
        <f>K168+K170+K171+K169</f>
        <v>0</v>
      </c>
      <c r="L167" s="58">
        <v>36</v>
      </c>
    </row>
    <row r="168" spans="1:12" ht="18" customHeight="1" x14ac:dyDescent="0.2">
      <c r="A168" s="53">
        <v>151</v>
      </c>
      <c r="B168" s="6" t="s">
        <v>2</v>
      </c>
      <c r="C168" s="48">
        <f t="shared" si="77"/>
        <v>0</v>
      </c>
      <c r="D168" s="29">
        <v>0</v>
      </c>
      <c r="E168" s="28">
        <v>0</v>
      </c>
      <c r="F168" s="28">
        <v>0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58"/>
    </row>
    <row r="169" spans="1:12" ht="18" customHeight="1" x14ac:dyDescent="0.2">
      <c r="A169" s="53">
        <v>152</v>
      </c>
      <c r="B169" s="6" t="s">
        <v>9</v>
      </c>
      <c r="C169" s="48">
        <f t="shared" si="77"/>
        <v>0</v>
      </c>
      <c r="D169" s="29">
        <v>0</v>
      </c>
      <c r="E169" s="28">
        <v>0</v>
      </c>
      <c r="F169" s="28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58"/>
    </row>
    <row r="170" spans="1:12" ht="18" customHeight="1" x14ac:dyDescent="0.2">
      <c r="A170" s="53">
        <v>153</v>
      </c>
      <c r="B170" s="6" t="s">
        <v>10</v>
      </c>
      <c r="C170" s="48">
        <f t="shared" si="77"/>
        <v>736869.51199999999</v>
      </c>
      <c r="D170" s="35">
        <v>0</v>
      </c>
      <c r="E170" s="34">
        <v>0</v>
      </c>
      <c r="F170" s="34">
        <v>0</v>
      </c>
      <c r="G170" s="35">
        <v>0</v>
      </c>
      <c r="H170" s="35">
        <v>424602.51199999999</v>
      </c>
      <c r="I170" s="35">
        <v>212267</v>
      </c>
      <c r="J170" s="35">
        <v>100000</v>
      </c>
      <c r="K170" s="35">
        <v>0</v>
      </c>
      <c r="L170" s="58"/>
    </row>
    <row r="171" spans="1:12" ht="18" customHeight="1" x14ac:dyDescent="0.2">
      <c r="A171" s="53">
        <v>154</v>
      </c>
      <c r="B171" s="6" t="s">
        <v>7</v>
      </c>
      <c r="C171" s="48">
        <f t="shared" si="77"/>
        <v>0</v>
      </c>
      <c r="D171" s="29">
        <v>0</v>
      </c>
      <c r="E171" s="28">
        <v>0</v>
      </c>
      <c r="F171" s="28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  <c r="L171" s="58"/>
    </row>
    <row r="172" spans="1:12" ht="60" x14ac:dyDescent="0.2">
      <c r="A172" s="53">
        <v>155</v>
      </c>
      <c r="B172" s="6" t="s">
        <v>44</v>
      </c>
      <c r="C172" s="48">
        <f t="shared" si="77"/>
        <v>164999.83859999999</v>
      </c>
      <c r="D172" s="33">
        <f t="shared" ref="D172:G172" si="79">D173+D175+D176+D174</f>
        <v>0</v>
      </c>
      <c r="E172" s="32">
        <f t="shared" si="79"/>
        <v>0</v>
      </c>
      <c r="F172" s="32">
        <f t="shared" si="79"/>
        <v>0</v>
      </c>
      <c r="G172" s="33">
        <f t="shared" si="79"/>
        <v>0</v>
      </c>
      <c r="H172" s="33">
        <f>H173+H175+H176+H174</f>
        <v>164999.83859999999</v>
      </c>
      <c r="I172" s="33">
        <f>I173+I175+I176+I174</f>
        <v>0</v>
      </c>
      <c r="J172" s="33">
        <f>J173+J175+J176+J174</f>
        <v>0</v>
      </c>
      <c r="K172" s="33">
        <f>K173+K175+K176+K174</f>
        <v>0</v>
      </c>
      <c r="L172" s="58">
        <v>37</v>
      </c>
    </row>
    <row r="173" spans="1:12" ht="15" x14ac:dyDescent="0.2">
      <c r="A173" s="53">
        <v>156</v>
      </c>
      <c r="B173" s="6" t="s">
        <v>2</v>
      </c>
      <c r="C173" s="48">
        <f t="shared" si="77"/>
        <v>0</v>
      </c>
      <c r="D173" s="29">
        <v>0</v>
      </c>
      <c r="E173" s="28">
        <v>0</v>
      </c>
      <c r="F173" s="28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58"/>
    </row>
    <row r="174" spans="1:12" ht="15" x14ac:dyDescent="0.2">
      <c r="A174" s="53">
        <v>157</v>
      </c>
      <c r="B174" s="6" t="s">
        <v>9</v>
      </c>
      <c r="C174" s="48">
        <f t="shared" si="77"/>
        <v>0</v>
      </c>
      <c r="D174" s="29">
        <v>0</v>
      </c>
      <c r="E174" s="28">
        <v>0</v>
      </c>
      <c r="F174" s="28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58"/>
    </row>
    <row r="175" spans="1:12" ht="15" x14ac:dyDescent="0.2">
      <c r="A175" s="53">
        <v>158</v>
      </c>
      <c r="B175" s="6" t="s">
        <v>10</v>
      </c>
      <c r="C175" s="48">
        <f t="shared" si="77"/>
        <v>164999.83859999999</v>
      </c>
      <c r="D175" s="35">
        <v>0</v>
      </c>
      <c r="E175" s="34">
        <v>0</v>
      </c>
      <c r="F175" s="34">
        <v>0</v>
      </c>
      <c r="G175" s="35">
        <v>0</v>
      </c>
      <c r="H175" s="35">
        <v>164999.83859999999</v>
      </c>
      <c r="I175" s="35">
        <v>0</v>
      </c>
      <c r="J175" s="35">
        <v>0</v>
      </c>
      <c r="K175" s="35">
        <v>0</v>
      </c>
      <c r="L175" s="58"/>
    </row>
    <row r="176" spans="1:12" ht="15" x14ac:dyDescent="0.2">
      <c r="A176" s="53">
        <v>159</v>
      </c>
      <c r="B176" s="6" t="s">
        <v>7</v>
      </c>
      <c r="C176" s="48">
        <f t="shared" si="77"/>
        <v>0</v>
      </c>
      <c r="D176" s="29">
        <v>0</v>
      </c>
      <c r="E176" s="28">
        <v>0</v>
      </c>
      <c r="F176" s="28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58"/>
    </row>
    <row r="177" spans="1:12" ht="60" x14ac:dyDescent="0.2">
      <c r="A177" s="56">
        <v>165</v>
      </c>
      <c r="B177" s="6" t="s">
        <v>51</v>
      </c>
      <c r="C177" s="48">
        <f t="shared" ref="C177:C181" si="80">D177+E177+F177+G177+H177+I177+K177+J177</f>
        <v>89.693430000000006</v>
      </c>
      <c r="D177" s="33">
        <f t="shared" ref="D177:G177" si="81">D178+D180+D181+D179</f>
        <v>0</v>
      </c>
      <c r="E177" s="32">
        <f t="shared" si="81"/>
        <v>0</v>
      </c>
      <c r="F177" s="32">
        <f t="shared" si="81"/>
        <v>0</v>
      </c>
      <c r="G177" s="33">
        <f t="shared" si="81"/>
        <v>0</v>
      </c>
      <c r="H177" s="33">
        <f>H178+H180+H181+H179</f>
        <v>11.22625</v>
      </c>
      <c r="I177" s="33">
        <f>I178+I180+I181+I179</f>
        <v>78.467179999999999</v>
      </c>
      <c r="J177" s="33">
        <f>J178+J180+J181+J179</f>
        <v>0</v>
      </c>
      <c r="K177" s="33">
        <f>K178+K180+K181+K179</f>
        <v>0</v>
      </c>
      <c r="L177" s="58">
        <v>40</v>
      </c>
    </row>
    <row r="178" spans="1:12" ht="15" x14ac:dyDescent="0.2">
      <c r="A178" s="56">
        <v>166</v>
      </c>
      <c r="B178" s="6" t="s">
        <v>2</v>
      </c>
      <c r="C178" s="48">
        <f t="shared" si="80"/>
        <v>0</v>
      </c>
      <c r="D178" s="29">
        <v>0</v>
      </c>
      <c r="E178" s="28">
        <v>0</v>
      </c>
      <c r="F178" s="28">
        <v>0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58"/>
    </row>
    <row r="179" spans="1:12" ht="15" x14ac:dyDescent="0.2">
      <c r="A179" s="56">
        <v>167</v>
      </c>
      <c r="B179" s="6" t="s">
        <v>9</v>
      </c>
      <c r="C179" s="48">
        <f t="shared" si="80"/>
        <v>0</v>
      </c>
      <c r="D179" s="29">
        <v>0</v>
      </c>
      <c r="E179" s="28">
        <v>0</v>
      </c>
      <c r="F179" s="28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v>0</v>
      </c>
      <c r="L179" s="58"/>
    </row>
    <row r="180" spans="1:12" ht="15" x14ac:dyDescent="0.2">
      <c r="A180" s="56">
        <v>168</v>
      </c>
      <c r="B180" s="6" t="s">
        <v>10</v>
      </c>
      <c r="C180" s="48">
        <f t="shared" si="80"/>
        <v>89.693430000000006</v>
      </c>
      <c r="D180" s="35">
        <v>0</v>
      </c>
      <c r="E180" s="34">
        <v>0</v>
      </c>
      <c r="F180" s="34">
        <v>0</v>
      </c>
      <c r="G180" s="35">
        <v>0</v>
      </c>
      <c r="H180" s="35">
        <v>11.22625</v>
      </c>
      <c r="I180" s="35">
        <v>78.467179999999999</v>
      </c>
      <c r="J180" s="35">
        <v>0</v>
      </c>
      <c r="K180" s="35">
        <v>0</v>
      </c>
      <c r="L180" s="58"/>
    </row>
    <row r="181" spans="1:12" ht="15" x14ac:dyDescent="0.2">
      <c r="A181" s="56">
        <v>169</v>
      </c>
      <c r="B181" s="6" t="s">
        <v>7</v>
      </c>
      <c r="C181" s="48">
        <f t="shared" si="80"/>
        <v>0</v>
      </c>
      <c r="D181" s="29">
        <v>0</v>
      </c>
      <c r="E181" s="28">
        <v>0</v>
      </c>
      <c r="F181" s="28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58"/>
    </row>
  </sheetData>
  <mergeCells count="31">
    <mergeCell ref="L177:L181"/>
    <mergeCell ref="L122:L126"/>
    <mergeCell ref="F1:L2"/>
    <mergeCell ref="L94:L100"/>
    <mergeCell ref="L89:L93"/>
    <mergeCell ref="L84:L88"/>
    <mergeCell ref="L79:L83"/>
    <mergeCell ref="B56:L56"/>
    <mergeCell ref="L51:L55"/>
    <mergeCell ref="L74:L78"/>
    <mergeCell ref="C8:K13"/>
    <mergeCell ref="B8:B15"/>
    <mergeCell ref="L8:L15"/>
    <mergeCell ref="C14:C15"/>
    <mergeCell ref="B35:L35"/>
    <mergeCell ref="L172:L176"/>
    <mergeCell ref="L162:L166"/>
    <mergeCell ref="A4:L4"/>
    <mergeCell ref="A5:L5"/>
    <mergeCell ref="A6:L6"/>
    <mergeCell ref="L167:L171"/>
    <mergeCell ref="B101:L101"/>
    <mergeCell ref="A8:A15"/>
    <mergeCell ref="L157:L161"/>
    <mergeCell ref="L147:L151"/>
    <mergeCell ref="L137:L141"/>
    <mergeCell ref="L127:L131"/>
    <mergeCell ref="L152:L156"/>
    <mergeCell ref="L117:L121"/>
    <mergeCell ref="L132:L136"/>
    <mergeCell ref="L142:L146"/>
  </mergeCells>
  <pageMargins left="0" right="0" top="1.1811023622047245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2025-07-23T07:50:06Z</dcterms:modified>
</cp:coreProperties>
</file>