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Лист1!$C$4:$H$647</definedName>
  </definedNames>
  <calcPr calcId="145621"/>
</workbook>
</file>

<file path=xl/calcChain.xml><?xml version="1.0" encoding="utf-8"?>
<calcChain xmlns="http://schemas.openxmlformats.org/spreadsheetml/2006/main">
  <c r="C32" i="1" l="1"/>
  <c r="I17" i="1"/>
  <c r="C20" i="1"/>
  <c r="I32" i="1"/>
  <c r="I20" i="1"/>
  <c r="C62" i="1"/>
  <c r="I62" i="1"/>
  <c r="C74" i="1"/>
  <c r="I74" i="1"/>
  <c r="I98" i="1"/>
  <c r="C101" i="1"/>
  <c r="C186" i="1" l="1"/>
  <c r="C185" i="1"/>
  <c r="C184" i="1"/>
  <c r="C183" i="1"/>
  <c r="C181" i="1"/>
  <c r="C180" i="1"/>
  <c r="C179" i="1"/>
  <c r="C178" i="1"/>
  <c r="C177" i="1"/>
  <c r="C176" i="1"/>
  <c r="C175" i="1"/>
  <c r="C174" i="1"/>
  <c r="C173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4" i="1"/>
  <c r="C113" i="1"/>
  <c r="C111" i="1"/>
  <c r="C109" i="1"/>
  <c r="C108" i="1"/>
  <c r="C105" i="1"/>
  <c r="C104" i="1"/>
  <c r="C103" i="1"/>
  <c r="C102" i="1"/>
  <c r="C100" i="1"/>
  <c r="C99" i="1"/>
  <c r="C97" i="1"/>
  <c r="C96" i="1"/>
  <c r="C95" i="1"/>
  <c r="C94" i="1"/>
  <c r="C92" i="1"/>
  <c r="C91" i="1"/>
  <c r="C90" i="1"/>
  <c r="C89" i="1"/>
  <c r="C87" i="1"/>
  <c r="C86" i="1"/>
  <c r="C85" i="1"/>
  <c r="C84" i="1"/>
  <c r="C83" i="1"/>
  <c r="C82" i="1"/>
  <c r="C81" i="1"/>
  <c r="C80" i="1"/>
  <c r="C79" i="1"/>
  <c r="C77" i="1"/>
  <c r="C73" i="1"/>
  <c r="C72" i="1"/>
  <c r="C70" i="1"/>
  <c r="C69" i="1"/>
  <c r="C68" i="1"/>
  <c r="C67" i="1"/>
  <c r="C66" i="1"/>
  <c r="C65" i="1"/>
  <c r="C61" i="1"/>
  <c r="C60" i="1"/>
  <c r="C57" i="1"/>
  <c r="C56" i="1"/>
  <c r="C55" i="1"/>
  <c r="C54" i="1"/>
  <c r="C52" i="1"/>
  <c r="C50" i="1"/>
  <c r="C49" i="1"/>
  <c r="C47" i="1"/>
  <c r="C46" i="1"/>
  <c r="C45" i="1"/>
  <c r="C44" i="1"/>
  <c r="C43" i="1"/>
  <c r="C42" i="1"/>
  <c r="C40" i="1"/>
  <c r="C39" i="1"/>
  <c r="C35" i="1"/>
  <c r="C31" i="1"/>
  <c r="C30" i="1"/>
  <c r="C28" i="1"/>
  <c r="C26" i="1"/>
  <c r="C25" i="1"/>
  <c r="C23" i="1"/>
  <c r="C19" i="1"/>
  <c r="C18" i="1"/>
  <c r="L182" i="1"/>
  <c r="L177" i="1"/>
  <c r="L172" i="1"/>
  <c r="L167" i="1"/>
  <c r="L162" i="1"/>
  <c r="L157" i="1"/>
  <c r="L152" i="1"/>
  <c r="L147" i="1"/>
  <c r="L142" i="1"/>
  <c r="L137" i="1"/>
  <c r="L132" i="1"/>
  <c r="L127" i="1"/>
  <c r="L122" i="1"/>
  <c r="L120" i="1"/>
  <c r="L110" i="1" s="1"/>
  <c r="L119" i="1"/>
  <c r="L109" i="1" s="1"/>
  <c r="L117" i="1"/>
  <c r="L115" i="1"/>
  <c r="L112" i="1"/>
  <c r="L111" i="1"/>
  <c r="L98" i="1"/>
  <c r="L93" i="1"/>
  <c r="L88" i="1"/>
  <c r="L83" i="1"/>
  <c r="L78" i="1"/>
  <c r="L76" i="1"/>
  <c r="L64" i="1" s="1"/>
  <c r="L59" i="1" s="1"/>
  <c r="L75" i="1"/>
  <c r="L71" i="1" s="1"/>
  <c r="L53" i="1"/>
  <c r="L51" i="1"/>
  <c r="L48" i="1" s="1"/>
  <c r="L34" i="1"/>
  <c r="L27" i="1"/>
  <c r="L24" i="1" s="1"/>
  <c r="L107" i="1" l="1"/>
  <c r="L33" i="1"/>
  <c r="L41" i="1"/>
  <c r="L38" i="1" s="1"/>
  <c r="L29" i="1"/>
  <c r="L21" i="1"/>
  <c r="L22" i="1"/>
  <c r="H115" i="1"/>
  <c r="L17" i="1" l="1"/>
  <c r="I115" i="1"/>
  <c r="K182" i="1" l="1"/>
  <c r="J182" i="1"/>
  <c r="I182" i="1"/>
  <c r="C182" i="1" s="1"/>
  <c r="H182" i="1"/>
  <c r="G182" i="1"/>
  <c r="F182" i="1"/>
  <c r="E182" i="1"/>
  <c r="D182" i="1"/>
  <c r="H120" i="1"/>
  <c r="I76" i="1" l="1"/>
  <c r="K115" i="1"/>
  <c r="J115" i="1"/>
  <c r="C115" i="1" s="1"/>
  <c r="J53" i="1" l="1"/>
  <c r="J51" i="1"/>
  <c r="J41" i="1" s="1"/>
  <c r="J98" i="1"/>
  <c r="J93" i="1"/>
  <c r="J88" i="1"/>
  <c r="J83" i="1"/>
  <c r="J78" i="1"/>
  <c r="J76" i="1"/>
  <c r="J71" i="1" s="1"/>
  <c r="J75" i="1"/>
  <c r="J177" i="1"/>
  <c r="J172" i="1"/>
  <c r="J167" i="1"/>
  <c r="J162" i="1"/>
  <c r="J157" i="1"/>
  <c r="J152" i="1"/>
  <c r="J147" i="1"/>
  <c r="J142" i="1"/>
  <c r="J137" i="1"/>
  <c r="J132" i="1"/>
  <c r="J127" i="1"/>
  <c r="J122" i="1"/>
  <c r="J120" i="1"/>
  <c r="J119" i="1"/>
  <c r="J109" i="1" s="1"/>
  <c r="J112" i="1"/>
  <c r="J111" i="1"/>
  <c r="J64" i="1" l="1"/>
  <c r="J38" i="1"/>
  <c r="J48" i="1"/>
  <c r="J34" i="1"/>
  <c r="J110" i="1"/>
  <c r="J27" i="1"/>
  <c r="J33" i="1"/>
  <c r="J21" i="1"/>
  <c r="J117" i="1"/>
  <c r="K177" i="1"/>
  <c r="I177" i="1"/>
  <c r="H177" i="1"/>
  <c r="G177" i="1"/>
  <c r="F177" i="1"/>
  <c r="E177" i="1"/>
  <c r="D177" i="1"/>
  <c r="J107" i="1" l="1"/>
  <c r="J24" i="1"/>
  <c r="J59" i="1"/>
  <c r="J22" i="1"/>
  <c r="J29" i="1"/>
  <c r="K120" i="1"/>
  <c r="I120" i="1"/>
  <c r="K51" i="1"/>
  <c r="I51" i="1"/>
  <c r="C51" i="1" s="1"/>
  <c r="K172" i="1"/>
  <c r="I172" i="1"/>
  <c r="C172" i="1" s="1"/>
  <c r="H172" i="1"/>
  <c r="G172" i="1"/>
  <c r="F172" i="1"/>
  <c r="E172" i="1"/>
  <c r="D172" i="1"/>
  <c r="J17" i="1" l="1"/>
  <c r="D75" i="1"/>
  <c r="D76" i="1"/>
  <c r="E75" i="1"/>
  <c r="E76" i="1"/>
  <c r="F75" i="1"/>
  <c r="F76" i="1"/>
  <c r="G75" i="1"/>
  <c r="G76" i="1"/>
  <c r="H75" i="1"/>
  <c r="H76" i="1"/>
  <c r="I75" i="1"/>
  <c r="K75" i="1"/>
  <c r="K76" i="1"/>
  <c r="I63" i="1" l="1"/>
  <c r="I71" i="1"/>
  <c r="C76" i="1"/>
  <c r="C75" i="1"/>
  <c r="G71" i="1"/>
  <c r="H71" i="1"/>
  <c r="K71" i="1"/>
  <c r="F71" i="1"/>
  <c r="E71" i="1"/>
  <c r="K27" i="1"/>
  <c r="K167" i="1"/>
  <c r="K162" i="1"/>
  <c r="K157" i="1"/>
  <c r="K152" i="1"/>
  <c r="K137" i="1"/>
  <c r="K142" i="1"/>
  <c r="K147" i="1"/>
  <c r="K110" i="1"/>
  <c r="K119" i="1"/>
  <c r="K117" i="1" s="1"/>
  <c r="K112" i="1"/>
  <c r="K111" i="1"/>
  <c r="K122" i="1"/>
  <c r="K127" i="1"/>
  <c r="K132" i="1"/>
  <c r="K64" i="1"/>
  <c r="K59" i="1" s="1"/>
  <c r="K98" i="1"/>
  <c r="K93" i="1"/>
  <c r="K88" i="1"/>
  <c r="K83" i="1"/>
  <c r="I83" i="1"/>
  <c r="H83" i="1"/>
  <c r="K78" i="1"/>
  <c r="K48" i="1"/>
  <c r="K53" i="1"/>
  <c r="K24" i="1" l="1"/>
  <c r="K33" i="1"/>
  <c r="K34" i="1"/>
  <c r="K22" i="1" s="1"/>
  <c r="K109" i="1"/>
  <c r="K107" i="1" s="1"/>
  <c r="K41" i="1"/>
  <c r="K38" i="1" s="1"/>
  <c r="G115" i="1"/>
  <c r="G120" i="1"/>
  <c r="F115" i="1"/>
  <c r="I167" i="1"/>
  <c r="H167" i="1"/>
  <c r="G167" i="1"/>
  <c r="F167" i="1"/>
  <c r="E167" i="1"/>
  <c r="D167" i="1"/>
  <c r="K29" i="1" l="1"/>
  <c r="K21" i="1"/>
  <c r="K17" i="1" s="1"/>
  <c r="I162" i="1"/>
  <c r="I157" i="1"/>
  <c r="I152" i="1"/>
  <c r="I147" i="1"/>
  <c r="I142" i="1"/>
  <c r="C142" i="1" s="1"/>
  <c r="I137" i="1"/>
  <c r="I132" i="1"/>
  <c r="I127" i="1"/>
  <c r="I122" i="1"/>
  <c r="I110" i="1"/>
  <c r="C110" i="1" s="1"/>
  <c r="I119" i="1"/>
  <c r="I33" i="1" s="1"/>
  <c r="I112" i="1"/>
  <c r="C112" i="1" s="1"/>
  <c r="I111" i="1"/>
  <c r="C98" i="1"/>
  <c r="I93" i="1"/>
  <c r="C93" i="1" s="1"/>
  <c r="I88" i="1"/>
  <c r="C88" i="1" s="1"/>
  <c r="I78" i="1"/>
  <c r="C78" i="1" s="1"/>
  <c r="I64" i="1"/>
  <c r="I59" i="1" s="1"/>
  <c r="I53" i="1"/>
  <c r="C53" i="1" s="1"/>
  <c r="I48" i="1"/>
  <c r="C48" i="1" s="1"/>
  <c r="I27" i="1"/>
  <c r="C27" i="1" s="1"/>
  <c r="I24" i="1" l="1"/>
  <c r="C24" i="1" s="1"/>
  <c r="I117" i="1"/>
  <c r="I109" i="1"/>
  <c r="I107" i="1" s="1"/>
  <c r="C107" i="1" s="1"/>
  <c r="I41" i="1"/>
  <c r="I34" i="1"/>
  <c r="I21" i="1"/>
  <c r="F120" i="1"/>
  <c r="I29" i="1" l="1"/>
  <c r="I38" i="1"/>
  <c r="C38" i="1" s="1"/>
  <c r="C41" i="1"/>
  <c r="I22" i="1"/>
  <c r="F78" i="1"/>
  <c r="E120" i="1" l="1"/>
  <c r="D120" i="1"/>
  <c r="D115" i="1"/>
  <c r="H157" i="1" l="1"/>
  <c r="G157" i="1"/>
  <c r="F157" i="1"/>
  <c r="E157" i="1"/>
  <c r="D157" i="1"/>
  <c r="F27" i="1"/>
  <c r="G27" i="1"/>
  <c r="G24" i="1" s="1"/>
  <c r="H27" i="1"/>
  <c r="H24" i="1" s="1"/>
  <c r="F110" i="1" l="1"/>
  <c r="F24" i="1"/>
  <c r="D51" i="1"/>
  <c r="E51" i="1"/>
  <c r="E41" i="1" s="1"/>
  <c r="E38" i="1" s="1"/>
  <c r="F51" i="1"/>
  <c r="G51" i="1"/>
  <c r="H51" i="1"/>
  <c r="H41" i="1" s="1"/>
  <c r="H38" i="1" s="1"/>
  <c r="H53" i="1"/>
  <c r="G53" i="1"/>
  <c r="F53" i="1"/>
  <c r="E53" i="1"/>
  <c r="D53" i="1"/>
  <c r="H78" i="1"/>
  <c r="G78" i="1"/>
  <c r="E78" i="1"/>
  <c r="D78" i="1"/>
  <c r="D73" i="1"/>
  <c r="G64" i="1"/>
  <c r="G59" i="1" s="1"/>
  <c r="F64" i="1"/>
  <c r="F59" i="1" s="1"/>
  <c r="E64" i="1"/>
  <c r="E59" i="1" s="1"/>
  <c r="H64" i="1"/>
  <c r="H59" i="1" s="1"/>
  <c r="H88" i="1"/>
  <c r="G88" i="1"/>
  <c r="F88" i="1"/>
  <c r="E88" i="1"/>
  <c r="D88" i="1"/>
  <c r="G93" i="1"/>
  <c r="F93" i="1"/>
  <c r="E93" i="1"/>
  <c r="D93" i="1"/>
  <c r="H93" i="1"/>
  <c r="D98" i="1"/>
  <c r="G98" i="1"/>
  <c r="E98" i="1"/>
  <c r="H98" i="1"/>
  <c r="H111" i="1"/>
  <c r="G112" i="1"/>
  <c r="F112" i="1"/>
  <c r="H112" i="1"/>
  <c r="E115" i="1"/>
  <c r="G119" i="1"/>
  <c r="F119" i="1"/>
  <c r="E119" i="1"/>
  <c r="D119" i="1"/>
  <c r="H119" i="1"/>
  <c r="H110" i="1"/>
  <c r="G122" i="1"/>
  <c r="F122" i="1"/>
  <c r="E122" i="1"/>
  <c r="D122" i="1"/>
  <c r="H122" i="1"/>
  <c r="G127" i="1"/>
  <c r="F127" i="1"/>
  <c r="E127" i="1"/>
  <c r="D127" i="1"/>
  <c r="H127" i="1"/>
  <c r="G132" i="1"/>
  <c r="F132" i="1"/>
  <c r="E132" i="1"/>
  <c r="D132" i="1"/>
  <c r="H132" i="1"/>
  <c r="G137" i="1"/>
  <c r="F137" i="1"/>
  <c r="E137" i="1"/>
  <c r="D137" i="1"/>
  <c r="H137" i="1"/>
  <c r="G142" i="1"/>
  <c r="F142" i="1"/>
  <c r="E142" i="1"/>
  <c r="D142" i="1"/>
  <c r="H142" i="1"/>
  <c r="G147" i="1"/>
  <c r="F147" i="1"/>
  <c r="E147" i="1"/>
  <c r="D147" i="1"/>
  <c r="H147" i="1"/>
  <c r="G152" i="1"/>
  <c r="F152" i="1"/>
  <c r="E152" i="1"/>
  <c r="D152" i="1"/>
  <c r="H152" i="1"/>
  <c r="G162" i="1"/>
  <c r="F162" i="1"/>
  <c r="E162" i="1"/>
  <c r="D162" i="1"/>
  <c r="H162" i="1"/>
  <c r="D71" i="1" l="1"/>
  <c r="C71" i="1" s="1"/>
  <c r="D63" i="1"/>
  <c r="C63" i="1" s="1"/>
  <c r="E27" i="1"/>
  <c r="E24" i="1" s="1"/>
  <c r="D64" i="1"/>
  <c r="C64" i="1" s="1"/>
  <c r="D41" i="1"/>
  <c r="D31" i="1"/>
  <c r="G110" i="1"/>
  <c r="E110" i="1"/>
  <c r="H33" i="1"/>
  <c r="H21" i="1" s="1"/>
  <c r="H109" i="1"/>
  <c r="D33" i="1"/>
  <c r="D109" i="1"/>
  <c r="D48" i="1"/>
  <c r="E33" i="1"/>
  <c r="E21" i="1" s="1"/>
  <c r="E109" i="1"/>
  <c r="E48" i="1"/>
  <c r="F33" i="1"/>
  <c r="F21" i="1" s="1"/>
  <c r="F109" i="1"/>
  <c r="G33" i="1"/>
  <c r="G21" i="1" s="1"/>
  <c r="G109" i="1"/>
  <c r="E34" i="1"/>
  <c r="G34" i="1"/>
  <c r="G22" i="1" s="1"/>
  <c r="D34" i="1"/>
  <c r="C34" i="1" s="1"/>
  <c r="F34" i="1"/>
  <c r="F22" i="1" s="1"/>
  <c r="F41" i="1"/>
  <c r="F38" i="1" s="1"/>
  <c r="H34" i="1"/>
  <c r="F48" i="1"/>
  <c r="G41" i="1"/>
  <c r="G38" i="1" s="1"/>
  <c r="G48" i="1"/>
  <c r="H48" i="1"/>
  <c r="D61" i="1"/>
  <c r="H117" i="1"/>
  <c r="H107" i="1" s="1"/>
  <c r="F117" i="1"/>
  <c r="E117" i="1"/>
  <c r="G117" i="1"/>
  <c r="E112" i="1"/>
  <c r="D117" i="1"/>
  <c r="D110" i="1"/>
  <c r="C33" i="1" l="1"/>
  <c r="D21" i="1"/>
  <c r="C21" i="1" s="1"/>
  <c r="D38" i="1"/>
  <c r="D19" i="1"/>
  <c r="G107" i="1"/>
  <c r="D59" i="1"/>
  <c r="C59" i="1" s="1"/>
  <c r="D29" i="1"/>
  <c r="C29" i="1" s="1"/>
  <c r="E107" i="1"/>
  <c r="E29" i="1"/>
  <c r="F107" i="1"/>
  <c r="F17" i="1"/>
  <c r="H29" i="1"/>
  <c r="H22" i="1"/>
  <c r="H17" i="1" s="1"/>
  <c r="F29" i="1"/>
  <c r="E22" i="1"/>
  <c r="E17" i="1" s="1"/>
  <c r="G17" i="1"/>
  <c r="G29" i="1"/>
  <c r="D112" i="1"/>
  <c r="D27" i="1"/>
  <c r="D107" i="1"/>
  <c r="D24" i="1" l="1"/>
  <c r="D22" i="1"/>
  <c r="C22" i="1" s="1"/>
  <c r="D17" i="1" l="1"/>
  <c r="C17" i="1" s="1"/>
</calcChain>
</file>

<file path=xl/sharedStrings.xml><?xml version="1.0" encoding="utf-8"?>
<sst xmlns="http://schemas.openxmlformats.org/spreadsheetml/2006/main" count="255" uniqueCount="53">
  <si>
    <t>год</t>
  </si>
  <si>
    <t xml:space="preserve">ВСЕГО ПО МУНИЦИПАЛЬНОЙ ПРОГРАММЕ, в том числе   </t>
  </si>
  <si>
    <t xml:space="preserve">федеральный бюджет       </t>
  </si>
  <si>
    <t>x</t>
  </si>
  <si>
    <t>фонд содействия реформированию жилищно- коммунального хозяйства</t>
  </si>
  <si>
    <t>областной бюджет</t>
  </si>
  <si>
    <t xml:space="preserve">местный бюджет         </t>
  </si>
  <si>
    <t xml:space="preserve">внебюджетные источники   </t>
  </si>
  <si>
    <t xml:space="preserve">КАПИТАЛЬНЫЕ ВЛОЖЕНИЯ     </t>
  </si>
  <si>
    <t xml:space="preserve">областной бюджет         </t>
  </si>
  <si>
    <t xml:space="preserve">местный бюджет           </t>
  </si>
  <si>
    <t xml:space="preserve">ПРОЧИЕ НУЖДЫ             </t>
  </si>
  <si>
    <t>фонд содействия реформированию жилищно - коммунального хозяйства</t>
  </si>
  <si>
    <t>ПО НАПРАВЛЕНИЯМ ПРОГРАММЫ:</t>
  </si>
  <si>
    <t xml:space="preserve">ВСЕГО ПО ПОДПРОГРАММЕ 2, в том числе              </t>
  </si>
  <si>
    <t>в т.ч. софинансирование</t>
  </si>
  <si>
    <t xml:space="preserve">ВСЕГО ПО ПОДПРОГРАММЕ 3, в том числе              </t>
  </si>
  <si>
    <t>№ строки</t>
  </si>
  <si>
    <t>Наименование мероприятия/ Источники расходов и финансирование</t>
  </si>
  <si>
    <t>Номер строки целевых покахателей, на достижение которых направлены мероприятия</t>
  </si>
  <si>
    <t>х</t>
  </si>
  <si>
    <t>Всего</t>
  </si>
  <si>
    <r>
      <rPr>
        <b/>
        <sz val="12"/>
        <color theme="1"/>
        <rFont val="Liberation Serif"/>
        <family val="1"/>
        <charset val="204"/>
      </rPr>
      <t xml:space="preserve">Мероприятие 3 </t>
    </r>
    <r>
      <rPr>
        <sz val="12"/>
        <color theme="1"/>
        <rFont val="Liberation Serif"/>
        <family val="1"/>
        <charset val="204"/>
      </rPr>
      <t>Подготовка проектов реконструкции ветхого и аварийного муниципального жилищного фонда, всего,  из них:</t>
    </r>
  </si>
  <si>
    <r>
      <rPr>
        <b/>
        <sz val="12"/>
        <color theme="1"/>
        <rFont val="Liberation Serif"/>
        <family val="1"/>
        <charset val="204"/>
      </rPr>
      <t xml:space="preserve">Мероприятие 2 </t>
    </r>
    <r>
      <rPr>
        <sz val="12"/>
        <color theme="1"/>
        <rFont val="Liberation Serif"/>
        <family val="1"/>
        <charset val="204"/>
      </rPr>
      <t xml:space="preserve">Капитальный ремонт и ремонт жилых помещений муниципального жилищного фонда, всего, из них:                  </t>
    </r>
  </si>
  <si>
    <r>
      <rPr>
        <b/>
        <sz val="12"/>
        <color theme="1"/>
        <rFont val="Liberation Serif"/>
        <family val="1"/>
        <charset val="204"/>
      </rPr>
      <t>Мероприятие 1</t>
    </r>
    <r>
      <rPr>
        <sz val="12"/>
        <color theme="1"/>
        <rFont val="Liberation Serif"/>
        <family val="1"/>
        <charset val="204"/>
      </rPr>
      <t xml:space="preserve"> Расходы на обеспечение деятельности (оказание услуг) муниципальных учреждений (МКУ МО город Ирбит «Служба заказчика – застройщика»)    </t>
    </r>
  </si>
  <si>
    <t>ВСЕГО ПО ПОДПРОГРАММЕ 1, в том числе</t>
  </si>
  <si>
    <t>4,6,8,10</t>
  </si>
  <si>
    <t>Объем расходов на выполнение мероприятия за счет всех источников ресурсного обеспечения,тыс.руб.</t>
  </si>
  <si>
    <t xml:space="preserve">по выполнению муниципальной  программы «Реализация основных направлений муниципальной политики в строительном комплексе </t>
  </si>
  <si>
    <t xml:space="preserve">ПЛАН  МЕРОПРИЯТИЙ  </t>
  </si>
  <si>
    <r>
      <rPr>
        <b/>
        <sz val="12"/>
        <color theme="1"/>
        <rFont val="Liberation Serif"/>
        <family val="1"/>
        <charset val="204"/>
      </rPr>
      <t>Мероприятие 4</t>
    </r>
    <r>
      <rPr>
        <sz val="12"/>
        <color theme="1"/>
        <rFont val="Liberation Serif"/>
        <family val="1"/>
        <charset val="204"/>
      </rPr>
      <t xml:space="preserve"> Обследование ветхого и аварийного  муниципального жилищного фонда, всего, 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</si>
  <si>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5 </t>
    </r>
    <r>
      <rPr>
        <sz val="12"/>
        <color theme="1"/>
        <rFont val="Liberation Serif"/>
        <family val="1"/>
        <charset val="204"/>
      </rPr>
      <t xml:space="preserve">Снос аварийного жилья для подготовки площадки под жилищное строительство, всего,  из них:                  </t>
    </r>
  </si>
  <si>
    <r>
      <rPr>
        <b/>
        <sz val="11"/>
        <color theme="1"/>
        <rFont val="Liberation Serif"/>
        <family val="1"/>
        <charset val="204"/>
      </rPr>
      <t xml:space="preserve">Мероприятие 6 </t>
    </r>
    <r>
      <rPr>
        <sz val="11"/>
        <color theme="1"/>
        <rFont val="Liberation Serif"/>
        <family val="1"/>
        <charset val="204"/>
      </rPr>
      <t>Переселение граждан из аварийного жилищного фонда</t>
    </r>
  </si>
  <si>
    <r>
      <rPr>
        <b/>
        <sz val="12"/>
        <color theme="1"/>
        <rFont val="Liberation Serif"/>
        <family val="1"/>
        <charset val="204"/>
      </rPr>
      <t xml:space="preserve">Мероприятие 7 </t>
    </r>
    <r>
      <rPr>
        <sz val="12"/>
        <color theme="1"/>
        <rFont val="Liberation Serif"/>
        <family val="1"/>
        <charset val="204"/>
      </rPr>
      <t>Разработка Генерального плана городского округа</t>
    </r>
  </si>
  <si>
    <r>
      <rPr>
        <b/>
        <sz val="12"/>
        <color theme="1"/>
        <rFont val="Liberation Serif"/>
        <family val="1"/>
        <charset val="204"/>
      </rPr>
      <t>Мероприятие 8.</t>
    </r>
    <r>
      <rPr>
        <sz val="12"/>
        <color theme="1"/>
        <rFont val="Liberation Serif"/>
        <family val="1"/>
        <charset val="204"/>
      </rPr>
      <t xml:space="preserve"> Разработка проектов строительства объектов капитального строительства</t>
    </r>
  </si>
  <si>
    <r>
      <rPr>
        <b/>
        <sz val="12"/>
        <color theme="1"/>
        <rFont val="Liberation Serif"/>
        <family val="1"/>
        <charset val="204"/>
      </rPr>
      <t xml:space="preserve">Мероприятие 9. </t>
    </r>
    <r>
      <rPr>
        <sz val="12"/>
        <color theme="1"/>
        <rFont val="Liberation Serif"/>
        <family val="1"/>
        <charset val="204"/>
      </rPr>
      <t>Разработка документации по планировке территории</t>
    </r>
  </si>
  <si>
    <r>
      <rPr>
        <b/>
        <sz val="12"/>
        <color theme="1"/>
        <rFont val="Liberation Serif"/>
        <family val="1"/>
        <charset val="204"/>
      </rPr>
      <t xml:space="preserve">Мероприятие 10. </t>
    </r>
    <r>
      <rPr>
        <sz val="12"/>
        <color theme="1"/>
        <rFont val="Liberation Serif"/>
        <family val="1"/>
        <charset val="204"/>
      </rPr>
      <t>Разработка проектов границ объектов культурного наследия и границ охранных зон объектов культурного наследия</t>
    </r>
  </si>
  <si>
    <r>
      <rPr>
        <b/>
        <sz val="12"/>
        <color theme="1"/>
        <rFont val="Liberation Serif"/>
        <family val="1"/>
        <charset val="204"/>
      </rPr>
      <t xml:space="preserve">Мероприятие 12. </t>
    </r>
    <r>
      <rPr>
        <sz val="12"/>
        <color theme="1"/>
        <rFont val="Liberation Serif"/>
        <family val="1"/>
        <charset val="204"/>
      </rPr>
      <t>Переход к цифровой векторной модели пространственных данных для размещения в Региональной и Федеральной ИСОГД</t>
    </r>
  </si>
  <si>
    <r>
      <rPr>
        <b/>
        <sz val="12"/>
        <color rgb="FF000000"/>
        <rFont val="Liberation Serif"/>
        <family val="1"/>
        <charset val="204"/>
      </rPr>
      <t xml:space="preserve">Мероприятие 13 </t>
    </r>
    <r>
      <rPr>
        <sz val="12"/>
        <color rgb="FF000000"/>
        <rFont val="Liberation Serif"/>
        <family val="1"/>
        <charset val="204"/>
      </rPr>
      <t>Строительство объекта жилого комплекса по адресу: Свердловская область, г. Ирбит, ул. Маршала Жукова, 15</t>
    </r>
  </si>
  <si>
    <r>
      <rPr>
        <b/>
        <sz val="12"/>
        <color rgb="FF000000"/>
        <rFont val="Liberation Serif"/>
        <family val="1"/>
        <charset val="204"/>
      </rPr>
      <t xml:space="preserve">Мероприятие 14 </t>
    </r>
    <r>
      <rPr>
        <sz val="12"/>
        <color rgb="FF000000"/>
        <rFont val="Liberation Serif"/>
        <family val="1"/>
        <charset val="204"/>
      </rPr>
      <t xml:space="preserve"> Разработка проектно-сметной документации на "2-х этажный жилой дом по адресу:Свердловская область, г.Ирбит, ул.Володарского, 25"</t>
    </r>
  </si>
  <si>
    <r>
      <rPr>
        <b/>
        <sz val="12"/>
        <color rgb="FF000000"/>
        <rFont val="Liberation Serif"/>
        <family val="1"/>
        <charset val="204"/>
      </rPr>
      <t>Мероприятие 15</t>
    </r>
    <r>
      <rPr>
        <sz val="12"/>
        <color rgb="FF000000"/>
        <rFont val="Liberation Serif"/>
        <family val="1"/>
        <charset val="204"/>
      </rPr>
      <t xml:space="preserve"> Строительство жилого дома на земельном участке, находящемся по адресу: г. Ирбит, ул. Володарского, 25</t>
    </r>
  </si>
  <si>
    <r>
      <rPr>
        <b/>
        <sz val="12"/>
        <color rgb="FF000000"/>
        <rFont val="Liberation Serif"/>
        <family val="1"/>
        <charset val="204"/>
      </rPr>
      <t>Мероприятие 16</t>
    </r>
    <r>
      <rPr>
        <sz val="12"/>
        <color rgb="FF000000"/>
        <rFont val="Liberation Serif"/>
        <family val="1"/>
        <charset val="204"/>
      </rPr>
      <t xml:space="preserve"> Строительство жилого дома на земельном участке, находящемся по адресу: г. Ирбит, ул. Революции, 35</t>
    </r>
  </si>
  <si>
    <r>
      <rPr>
        <b/>
        <sz val="12"/>
        <color theme="1"/>
        <rFont val="Liberation Serif"/>
        <family val="1"/>
        <charset val="204"/>
      </rPr>
      <t xml:space="preserve">Мероприятие 17 </t>
    </r>
    <r>
      <rPr>
        <sz val="12"/>
        <color theme="1"/>
        <rFont val="Liberation Serif"/>
        <family val="1"/>
        <charset val="204"/>
      </rPr>
      <t xml:space="preserve">Приобретение квартир в рамках долевого строительства, всего, 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</si>
  <si>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18 </t>
    </r>
    <r>
      <rPr>
        <sz val="12"/>
        <color theme="1"/>
        <rFont val="Liberation Serif"/>
        <family val="1"/>
        <charset val="204"/>
      </rPr>
      <t xml:space="preserve">Приобретение жилых помещений в городе Ирбите Свердловской области путем инвестирования в строительство многоквартирного жилого дома, всего,  из них:                  </t>
    </r>
  </si>
  <si>
    <t xml:space="preserve">Приложение № 5
к муниципальной программе «Реализация основных направлений муниципальной политики в строительном комплексе Городского округа «город Ирбит» Свердловской области»
</t>
  </si>
  <si>
    <t>Городского округа «город Ирбит» Свердловской области»</t>
  </si>
  <si>
    <t>Подпрограмма 1 «Обеспечение реализации муниципальной программы «Реализация основных направлений муниципальной политики в строительном комплексе Городского округа "город Ирбит" Свердловской области»</t>
  </si>
  <si>
    <r>
      <t xml:space="preserve">Подпрограмма 2 </t>
    </r>
    <r>
      <rPr>
        <sz val="12"/>
        <color theme="1"/>
        <rFont val="Liberation Serif"/>
        <family val="1"/>
        <charset val="204"/>
      </rPr>
      <t>«</t>
    </r>
    <r>
      <rPr>
        <b/>
        <sz val="12"/>
        <color theme="1"/>
        <rFont val="Liberation Serif"/>
        <family val="1"/>
        <charset val="204"/>
      </rPr>
      <t>Формирование жилищного фонда для переселения граждан из жилых помещений, признанных непригодными для проживания и (или) с высоким уровнем износа  Городского округа "город Ирбит" Свердловской области»</t>
    </r>
  </si>
  <si>
    <t>Подпрограмма 3 «Осуществление градостроительной деятельности в Городском округе «город Ирбит» Свердловской области</t>
  </si>
  <si>
    <r>
      <t>Мероприятие 11</t>
    </r>
    <r>
      <rPr>
        <sz val="12"/>
        <color theme="1"/>
        <rFont val="Liberation Serif"/>
        <family val="1"/>
        <charset val="204"/>
      </rPr>
      <t xml:space="preserve"> Разработка проектной сметной документации</t>
    </r>
  </si>
  <si>
    <r>
      <rPr>
        <b/>
        <sz val="12"/>
        <color theme="1"/>
        <rFont val="Liberation Serif"/>
        <family val="1"/>
        <charset val="204"/>
      </rPr>
      <t xml:space="preserve">Мероприятие 19 </t>
    </r>
    <r>
      <rPr>
        <sz val="12"/>
        <color theme="1"/>
        <rFont val="Liberation Serif"/>
        <family val="1"/>
        <charset val="204"/>
      </rPr>
      <t xml:space="preserve">Мероприятия по приспособлению жилых помещений и общего имущества в многоквартирных домах с учетом потребностей инвалидорв, всего,  из них:                  </t>
    </r>
  </si>
  <si>
    <t>фонд развития территорий</t>
  </si>
  <si>
    <t>16,18,19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</si>
</sst>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00\ _₽_-;\-* #,##0.0000\ _₽_-;_-* &quot;-&quot;????\ _₽_-;_-@_-"/>
    <numFmt numFmtId="165" formatCode="#,##0.0000_ ;\-#,##0.0000\ "/>
    <numFmt numFmtId="166" formatCode="0.0000"/>
    <numFmt numFmtId="167" formatCode="0.00000"/>
    <numFmt numFmtId="168" formatCode="#,##0.00000_ ;\-#,##0.00000\ "/>
  </numFmts>
  <fonts count="14" x14ac:knownFonts="1">
    <font>
      <sz val="11"/>
      <color theme="1"/>
      <name val="Calibri"/>
      <family val="2"/>
      <scheme val="minor"/>
    </font>
    <font>
      <sz val="9"/>
      <color rgb="FFFF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i/>
      <sz val="14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color theme="8" tint="-0.249977111117893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Fill="1" applyBorder="1" applyAlignment="1">
      <alignment horizontal="right" vertical="center"/>
    </xf>
    <xf numFmtId="167" fontId="5" fillId="0" borderId="1" xfId="0" applyNumberFormat="1" applyFont="1" applyBorder="1" applyAlignment="1">
      <alignment horizontal="right" vertical="center"/>
    </xf>
    <xf numFmtId="167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 applyAlignment="1">
      <alignment horizontal="right" vertical="center" wrapText="1"/>
    </xf>
    <xf numFmtId="167" fontId="5" fillId="0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right" vertical="center" wrapText="1"/>
    </xf>
    <xf numFmtId="167" fontId="6" fillId="0" borderId="1" xfId="0" applyNumberFormat="1" applyFont="1" applyFill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right" vertical="center" wrapText="1"/>
    </xf>
    <xf numFmtId="167" fontId="5" fillId="0" borderId="1" xfId="0" applyNumberFormat="1" applyFont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Border="1" applyAlignment="1">
      <alignment vertical="center" wrapText="1"/>
    </xf>
    <xf numFmtId="167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Fill="1"/>
    <xf numFmtId="0" fontId="10" fillId="0" borderId="0" xfId="0" applyFont="1" applyAlignment="1">
      <alignment horizontal="center"/>
    </xf>
    <xf numFmtId="0" fontId="13" fillId="0" borderId="0" xfId="0" applyFont="1" applyAlignment="1"/>
    <xf numFmtId="164" fontId="3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Border="1" applyAlignment="1">
      <alignment horizontal="right" vertical="center" wrapText="1"/>
    </xf>
    <xf numFmtId="167" fontId="9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7" fontId="2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6"/>
  <sheetViews>
    <sheetView tabSelected="1" topLeftCell="A82" zoomScale="80" zoomScaleNormal="80" workbookViewId="0">
      <selection activeCell="K200" sqref="K200"/>
    </sheetView>
  </sheetViews>
  <sheetFormatPr defaultRowHeight="14.25" x14ac:dyDescent="0.2"/>
  <cols>
    <col min="1" max="1" width="9.140625" style="40"/>
    <col min="2" max="2" width="57.140625" style="40" customWidth="1"/>
    <col min="3" max="3" width="25.85546875" style="41" customWidth="1"/>
    <col min="4" max="4" width="20.85546875" style="41" customWidth="1"/>
    <col min="5" max="5" width="23" style="42" customWidth="1"/>
    <col min="6" max="6" width="20.7109375" style="42" customWidth="1"/>
    <col min="7" max="8" width="20.7109375" style="41" customWidth="1"/>
    <col min="9" max="10" width="17.140625" style="41" customWidth="1"/>
    <col min="11" max="12" width="17.85546875" style="41" customWidth="1"/>
    <col min="13" max="13" width="15.7109375" style="40" customWidth="1"/>
    <col min="14" max="14" width="14.85546875" style="40" bestFit="1" customWidth="1"/>
    <col min="15" max="16384" width="9.140625" style="40"/>
  </cols>
  <sheetData>
    <row r="1" spans="1:13" x14ac:dyDescent="0.2">
      <c r="F1" s="62" t="s">
        <v>44</v>
      </c>
      <c r="G1" s="63"/>
      <c r="H1" s="63"/>
      <c r="I1" s="63"/>
      <c r="J1" s="63"/>
      <c r="K1" s="63"/>
      <c r="L1" s="63"/>
      <c r="M1" s="63"/>
    </row>
    <row r="2" spans="1:13" ht="57.75" customHeight="1" x14ac:dyDescent="0.2">
      <c r="F2" s="63"/>
      <c r="G2" s="63"/>
      <c r="H2" s="63"/>
      <c r="I2" s="63"/>
      <c r="J2" s="63"/>
      <c r="K2" s="63"/>
      <c r="L2" s="63"/>
      <c r="M2" s="63"/>
    </row>
    <row r="3" spans="1:13" ht="36" customHeight="1" x14ac:dyDescent="0.2"/>
    <row r="4" spans="1:13" ht="15" x14ac:dyDescent="0.2">
      <c r="A4" s="57" t="s">
        <v>29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ht="15" x14ac:dyDescent="0.2">
      <c r="A5" s="57" t="s">
        <v>28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ht="15" x14ac:dyDescent="0.2">
      <c r="A6" s="57" t="s">
        <v>45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x14ac:dyDescent="0.2">
      <c r="A7" s="1"/>
    </row>
    <row r="8" spans="1:13" ht="30" customHeight="1" x14ac:dyDescent="0.2">
      <c r="A8" s="59" t="s">
        <v>17</v>
      </c>
      <c r="B8" s="60" t="s">
        <v>18</v>
      </c>
      <c r="C8" s="70" t="s">
        <v>27</v>
      </c>
      <c r="D8" s="71"/>
      <c r="E8" s="71"/>
      <c r="F8" s="71"/>
      <c r="G8" s="71"/>
      <c r="H8" s="71"/>
      <c r="I8" s="72"/>
      <c r="J8" s="72"/>
      <c r="K8" s="72"/>
      <c r="L8" s="73"/>
      <c r="M8" s="67" t="s">
        <v>19</v>
      </c>
    </row>
    <row r="9" spans="1:13" ht="15" customHeight="1" x14ac:dyDescent="0.2">
      <c r="A9" s="59"/>
      <c r="B9" s="60"/>
      <c r="C9" s="74"/>
      <c r="D9" s="75"/>
      <c r="E9" s="75"/>
      <c r="F9" s="75"/>
      <c r="G9" s="75"/>
      <c r="H9" s="75"/>
      <c r="I9" s="76"/>
      <c r="J9" s="76"/>
      <c r="K9" s="76"/>
      <c r="L9" s="77"/>
      <c r="M9" s="67"/>
    </row>
    <row r="10" spans="1:13" x14ac:dyDescent="0.2">
      <c r="A10" s="59"/>
      <c r="B10" s="60"/>
      <c r="C10" s="74"/>
      <c r="D10" s="75"/>
      <c r="E10" s="75"/>
      <c r="F10" s="75"/>
      <c r="G10" s="75"/>
      <c r="H10" s="75"/>
      <c r="I10" s="76"/>
      <c r="J10" s="76"/>
      <c r="K10" s="76"/>
      <c r="L10" s="77"/>
      <c r="M10" s="67"/>
    </row>
    <row r="11" spans="1:13" x14ac:dyDescent="0.2">
      <c r="A11" s="59"/>
      <c r="B11" s="60"/>
      <c r="C11" s="74"/>
      <c r="D11" s="75"/>
      <c r="E11" s="75"/>
      <c r="F11" s="75"/>
      <c r="G11" s="75"/>
      <c r="H11" s="75"/>
      <c r="I11" s="76"/>
      <c r="J11" s="76"/>
      <c r="K11" s="76"/>
      <c r="L11" s="77"/>
      <c r="M11" s="67"/>
    </row>
    <row r="12" spans="1:13" ht="3" customHeight="1" x14ac:dyDescent="0.2">
      <c r="A12" s="59"/>
      <c r="B12" s="60"/>
      <c r="C12" s="74"/>
      <c r="D12" s="75"/>
      <c r="E12" s="75"/>
      <c r="F12" s="75"/>
      <c r="G12" s="75"/>
      <c r="H12" s="75"/>
      <c r="I12" s="76"/>
      <c r="J12" s="76"/>
      <c r="K12" s="76"/>
      <c r="L12" s="77"/>
      <c r="M12" s="67"/>
    </row>
    <row r="13" spans="1:13" x14ac:dyDescent="0.2">
      <c r="A13" s="59"/>
      <c r="B13" s="60"/>
      <c r="C13" s="78"/>
      <c r="D13" s="79"/>
      <c r="E13" s="79"/>
      <c r="F13" s="79"/>
      <c r="G13" s="79"/>
      <c r="H13" s="79"/>
      <c r="I13" s="80"/>
      <c r="J13" s="80"/>
      <c r="K13" s="80"/>
      <c r="L13" s="81"/>
      <c r="M13" s="67"/>
    </row>
    <row r="14" spans="1:13" ht="15" x14ac:dyDescent="0.2">
      <c r="A14" s="59"/>
      <c r="B14" s="60"/>
      <c r="C14" s="68" t="s">
        <v>21</v>
      </c>
      <c r="D14" s="18">
        <v>2020</v>
      </c>
      <c r="E14" s="20">
        <v>2021</v>
      </c>
      <c r="F14" s="20">
        <v>2022</v>
      </c>
      <c r="G14" s="18">
        <v>2023</v>
      </c>
      <c r="H14" s="18">
        <v>2024</v>
      </c>
      <c r="I14" s="18">
        <v>2025</v>
      </c>
      <c r="J14" s="18">
        <v>2026</v>
      </c>
      <c r="K14" s="18">
        <v>2027</v>
      </c>
      <c r="L14" s="18">
        <v>2028</v>
      </c>
      <c r="M14" s="67"/>
    </row>
    <row r="15" spans="1:13" ht="15" x14ac:dyDescent="0.2">
      <c r="A15" s="59"/>
      <c r="B15" s="60"/>
      <c r="C15" s="68"/>
      <c r="D15" s="39" t="s">
        <v>0</v>
      </c>
      <c r="E15" s="21" t="s">
        <v>0</v>
      </c>
      <c r="F15" s="21" t="s">
        <v>0</v>
      </c>
      <c r="G15" s="39" t="s">
        <v>0</v>
      </c>
      <c r="H15" s="39" t="s">
        <v>0</v>
      </c>
      <c r="I15" s="45" t="s">
        <v>0</v>
      </c>
      <c r="J15" s="51" t="s">
        <v>0</v>
      </c>
      <c r="K15" s="48" t="s">
        <v>0</v>
      </c>
      <c r="L15" s="54" t="s">
        <v>0</v>
      </c>
      <c r="M15" s="67"/>
    </row>
    <row r="16" spans="1:13" s="43" customFormat="1" ht="15.75" customHeight="1" x14ac:dyDescent="0.15">
      <c r="A16" s="5">
        <v>1</v>
      </c>
      <c r="B16" s="5">
        <v>2</v>
      </c>
      <c r="C16" s="19">
        <v>3</v>
      </c>
      <c r="D16" s="19">
        <v>4</v>
      </c>
      <c r="E16" s="22">
        <v>5</v>
      </c>
      <c r="F16" s="22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5">
        <v>13</v>
      </c>
    </row>
    <row r="17" spans="1:14" ht="33" customHeight="1" x14ac:dyDescent="0.2">
      <c r="A17" s="38">
        <v>1</v>
      </c>
      <c r="B17" s="6" t="s">
        <v>1</v>
      </c>
      <c r="C17" s="46">
        <f>D17+E17+F17+G17+H17+I17+K17+J17+L17</f>
        <v>1659990.4003699999</v>
      </c>
      <c r="D17" s="34">
        <f t="shared" ref="D17:G17" si="0">D18+D19+D21+D22</f>
        <v>154223.48807000002</v>
      </c>
      <c r="E17" s="35">
        <f t="shared" si="0"/>
        <v>101932.8572</v>
      </c>
      <c r="F17" s="35">
        <f t="shared" si="0"/>
        <v>63196.716809999998</v>
      </c>
      <c r="G17" s="34">
        <f t="shared" si="0"/>
        <v>60833.421040000001</v>
      </c>
      <c r="H17" s="34">
        <f>H18+H19+H21+H22</f>
        <v>648390.00206999993</v>
      </c>
      <c r="I17" s="34">
        <f>I18+I19+I21+I22+I20</f>
        <v>345338.91518000001</v>
      </c>
      <c r="J17" s="34">
        <f>J18+J19+J21+J22</f>
        <v>177099</v>
      </c>
      <c r="K17" s="34">
        <f>K18+K19+K21+K22</f>
        <v>54488</v>
      </c>
      <c r="L17" s="34">
        <f>L18+L19+L21+L22</f>
        <v>54488</v>
      </c>
      <c r="M17" s="38"/>
      <c r="N17" s="53"/>
    </row>
    <row r="18" spans="1:14" ht="18" customHeight="1" x14ac:dyDescent="0.2">
      <c r="A18" s="38">
        <v>2</v>
      </c>
      <c r="B18" s="6" t="s">
        <v>2</v>
      </c>
      <c r="C18" s="46">
        <f t="shared" ref="C18:C35" si="1">D18+E18+F18+G18+H18+I18+K18+J18+L18</f>
        <v>0</v>
      </c>
      <c r="D18" s="27">
        <v>0</v>
      </c>
      <c r="E18" s="26">
        <v>0</v>
      </c>
      <c r="F18" s="26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38" t="s">
        <v>3</v>
      </c>
    </row>
    <row r="19" spans="1:14" ht="32.25" customHeight="1" x14ac:dyDescent="0.2">
      <c r="A19" s="38">
        <v>3</v>
      </c>
      <c r="B19" s="6" t="s">
        <v>4</v>
      </c>
      <c r="C19" s="46">
        <f t="shared" si="1"/>
        <v>54880.173000000003</v>
      </c>
      <c r="D19" s="33">
        <f>D31</f>
        <v>54880.173000000003</v>
      </c>
      <c r="E19" s="26">
        <v>0</v>
      </c>
      <c r="F19" s="26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55" t="s">
        <v>3</v>
      </c>
    </row>
    <row r="20" spans="1:14" ht="32.25" customHeight="1" x14ac:dyDescent="0.2">
      <c r="A20" s="55">
        <v>4</v>
      </c>
      <c r="B20" s="6" t="s">
        <v>51</v>
      </c>
      <c r="C20" s="46">
        <f t="shared" si="1"/>
        <v>24715.599999999999</v>
      </c>
      <c r="D20" s="33">
        <v>0</v>
      </c>
      <c r="E20" s="26">
        <v>0</v>
      </c>
      <c r="F20" s="26">
        <v>0</v>
      </c>
      <c r="G20" s="27">
        <v>0</v>
      </c>
      <c r="H20" s="27">
        <v>0</v>
      </c>
      <c r="I20" s="27">
        <f>I62</f>
        <v>24715.599999999999</v>
      </c>
      <c r="J20" s="27">
        <v>0</v>
      </c>
      <c r="K20" s="27">
        <v>0</v>
      </c>
      <c r="L20" s="27">
        <v>0</v>
      </c>
      <c r="M20" s="55" t="s">
        <v>3</v>
      </c>
    </row>
    <row r="21" spans="1:14" ht="18" customHeight="1" x14ac:dyDescent="0.2">
      <c r="A21" s="55">
        <v>5</v>
      </c>
      <c r="B21" s="6" t="s">
        <v>5</v>
      </c>
      <c r="C21" s="46">
        <f t="shared" si="1"/>
        <v>40295.876000000004</v>
      </c>
      <c r="D21" s="36">
        <f t="shared" ref="D21:G21" si="2">D26+D33</f>
        <v>3840.366</v>
      </c>
      <c r="E21" s="37">
        <f t="shared" si="2"/>
        <v>0</v>
      </c>
      <c r="F21" s="37">
        <f t="shared" si="2"/>
        <v>0</v>
      </c>
      <c r="G21" s="36">
        <f t="shared" si="2"/>
        <v>0</v>
      </c>
      <c r="H21" s="36">
        <f>H26+H33</f>
        <v>0</v>
      </c>
      <c r="I21" s="36">
        <f>I26+I33</f>
        <v>36455.51</v>
      </c>
      <c r="J21" s="36">
        <f t="shared" ref="J21" si="3">J26+J33</f>
        <v>0</v>
      </c>
      <c r="K21" s="36">
        <f>K26+K33</f>
        <v>0</v>
      </c>
      <c r="L21" s="36">
        <f t="shared" ref="L21" si="4">L26+L33</f>
        <v>0</v>
      </c>
      <c r="M21" s="38" t="s">
        <v>3</v>
      </c>
    </row>
    <row r="22" spans="1:14" ht="18" customHeight="1" x14ac:dyDescent="0.2">
      <c r="A22" s="55">
        <v>6</v>
      </c>
      <c r="B22" s="6" t="s">
        <v>6</v>
      </c>
      <c r="C22" s="46">
        <f t="shared" si="1"/>
        <v>1540098.75137</v>
      </c>
      <c r="D22" s="36">
        <f t="shared" ref="D22:G22" si="5">D27+D34</f>
        <v>95502.949070000002</v>
      </c>
      <c r="E22" s="37">
        <f t="shared" si="5"/>
        <v>101932.8572</v>
      </c>
      <c r="F22" s="37">
        <f t="shared" si="5"/>
        <v>63196.716809999998</v>
      </c>
      <c r="G22" s="36">
        <f t="shared" si="5"/>
        <v>60833.421040000001</v>
      </c>
      <c r="H22" s="36">
        <f>H27+H34</f>
        <v>648390.00206999993</v>
      </c>
      <c r="I22" s="36">
        <f>I27+I34</f>
        <v>284167.80518000002</v>
      </c>
      <c r="J22" s="36">
        <f>J27+J34</f>
        <v>177099</v>
      </c>
      <c r="K22" s="36">
        <f>K27+K34</f>
        <v>54488</v>
      </c>
      <c r="L22" s="36">
        <f>L27+L34</f>
        <v>54488</v>
      </c>
      <c r="M22" s="38" t="s">
        <v>3</v>
      </c>
    </row>
    <row r="23" spans="1:14" ht="18" customHeight="1" x14ac:dyDescent="0.2">
      <c r="A23" s="55">
        <v>7</v>
      </c>
      <c r="B23" s="6" t="s">
        <v>7</v>
      </c>
      <c r="C23" s="46">
        <f t="shared" si="1"/>
        <v>0</v>
      </c>
      <c r="D23" s="27">
        <v>0</v>
      </c>
      <c r="E23" s="26">
        <v>0</v>
      </c>
      <c r="F23" s="26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38" t="s">
        <v>3</v>
      </c>
    </row>
    <row r="24" spans="1:14" ht="18" customHeight="1" x14ac:dyDescent="0.2">
      <c r="A24" s="55">
        <v>8</v>
      </c>
      <c r="B24" s="6" t="s">
        <v>8</v>
      </c>
      <c r="C24" s="46">
        <f t="shared" si="1"/>
        <v>1065245.6811599999</v>
      </c>
      <c r="D24" s="34">
        <f t="shared" ref="D24:G24" si="6">D25+D26+D27+D28</f>
        <v>40065.23517</v>
      </c>
      <c r="E24" s="35">
        <f t="shared" si="6"/>
        <v>46454.780409999999</v>
      </c>
      <c r="F24" s="35">
        <f t="shared" si="6"/>
        <v>21290.3923</v>
      </c>
      <c r="G24" s="34">
        <f t="shared" si="6"/>
        <v>19393.41332</v>
      </c>
      <c r="H24" s="34">
        <f>H25+H26+H27+H28</f>
        <v>592393.57684999995</v>
      </c>
      <c r="I24" s="34">
        <f>I25+I26+I27+I28</f>
        <v>216682.28311000002</v>
      </c>
      <c r="J24" s="34">
        <f>J25+J26+J27+J28</f>
        <v>126966</v>
      </c>
      <c r="K24" s="34">
        <f>K25+K26+K27+K28</f>
        <v>1000</v>
      </c>
      <c r="L24" s="34">
        <f>L25+L26+L27+L28</f>
        <v>1000</v>
      </c>
      <c r="M24" s="38" t="s">
        <v>3</v>
      </c>
    </row>
    <row r="25" spans="1:14" ht="18" customHeight="1" x14ac:dyDescent="0.2">
      <c r="A25" s="55">
        <v>9</v>
      </c>
      <c r="B25" s="6" t="s">
        <v>2</v>
      </c>
      <c r="C25" s="46">
        <f t="shared" si="1"/>
        <v>0</v>
      </c>
      <c r="D25" s="27">
        <v>0</v>
      </c>
      <c r="E25" s="26">
        <v>0</v>
      </c>
      <c r="F25" s="26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38" t="s">
        <v>3</v>
      </c>
    </row>
    <row r="26" spans="1:14" ht="18" customHeight="1" x14ac:dyDescent="0.2">
      <c r="A26" s="55">
        <v>10</v>
      </c>
      <c r="B26" s="6" t="s">
        <v>9</v>
      </c>
      <c r="C26" s="46">
        <f t="shared" si="1"/>
        <v>0</v>
      </c>
      <c r="D26" s="27">
        <v>0</v>
      </c>
      <c r="E26" s="26">
        <v>0</v>
      </c>
      <c r="F26" s="26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38" t="s">
        <v>3</v>
      </c>
    </row>
    <row r="27" spans="1:14" ht="18" customHeight="1" x14ac:dyDescent="0.2">
      <c r="A27" s="55">
        <v>11</v>
      </c>
      <c r="B27" s="6" t="s">
        <v>10</v>
      </c>
      <c r="C27" s="46">
        <f t="shared" si="1"/>
        <v>1065245.6811599999</v>
      </c>
      <c r="D27" s="27">
        <f t="shared" ref="D27:K27" si="7">D46+D69+D115</f>
        <v>40065.23517</v>
      </c>
      <c r="E27" s="26">
        <f t="shared" si="7"/>
        <v>46454.780409999999</v>
      </c>
      <c r="F27" s="26">
        <f t="shared" si="7"/>
        <v>21290.3923</v>
      </c>
      <c r="G27" s="27">
        <f t="shared" si="7"/>
        <v>19393.41332</v>
      </c>
      <c r="H27" s="27">
        <f t="shared" si="7"/>
        <v>592393.57684999995</v>
      </c>
      <c r="I27" s="27">
        <f t="shared" si="7"/>
        <v>216682.28311000002</v>
      </c>
      <c r="J27" s="27">
        <f t="shared" ref="J27" si="8">J46+J69+J115</f>
        <v>126966</v>
      </c>
      <c r="K27" s="27">
        <f t="shared" si="7"/>
        <v>1000</v>
      </c>
      <c r="L27" s="27">
        <f t="shared" ref="L27" si="9">L46+L69+L115</f>
        <v>1000</v>
      </c>
      <c r="M27" s="38" t="s">
        <v>3</v>
      </c>
    </row>
    <row r="28" spans="1:14" ht="18" customHeight="1" x14ac:dyDescent="0.2">
      <c r="A28" s="55">
        <v>12</v>
      </c>
      <c r="B28" s="6" t="s">
        <v>7</v>
      </c>
      <c r="C28" s="46">
        <f t="shared" si="1"/>
        <v>0</v>
      </c>
      <c r="D28" s="27">
        <v>0</v>
      </c>
      <c r="E28" s="26">
        <v>0</v>
      </c>
      <c r="F28" s="26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38" t="s">
        <v>3</v>
      </c>
    </row>
    <row r="29" spans="1:14" ht="18" customHeight="1" x14ac:dyDescent="0.2">
      <c r="A29" s="55">
        <v>13</v>
      </c>
      <c r="B29" s="6" t="s">
        <v>11</v>
      </c>
      <c r="C29" s="46">
        <f t="shared" si="1"/>
        <v>570029.11920999992</v>
      </c>
      <c r="D29" s="34">
        <f t="shared" ref="D29:G29" si="10">D30+D31+D33+D34</f>
        <v>114158.25290000001</v>
      </c>
      <c r="E29" s="35">
        <f t="shared" si="10"/>
        <v>55478.076789999992</v>
      </c>
      <c r="F29" s="35">
        <f t="shared" si="10"/>
        <v>41906.324509999999</v>
      </c>
      <c r="G29" s="34">
        <f t="shared" si="10"/>
        <v>41440.007720000001</v>
      </c>
      <c r="H29" s="34">
        <f>H30+H31+H33+H34</f>
        <v>55996.425219999997</v>
      </c>
      <c r="I29" s="34">
        <f>I30+I31+I33+I34</f>
        <v>103941.03207000002</v>
      </c>
      <c r="J29" s="34">
        <f>J30+J31+J33+J34</f>
        <v>50133</v>
      </c>
      <c r="K29" s="34">
        <f>K30+K31+K33+K34</f>
        <v>53488</v>
      </c>
      <c r="L29" s="34">
        <f>L30+L31+L33+L34</f>
        <v>53488</v>
      </c>
      <c r="M29" s="38" t="s">
        <v>3</v>
      </c>
    </row>
    <row r="30" spans="1:14" ht="18" customHeight="1" x14ac:dyDescent="0.2">
      <c r="A30" s="55">
        <v>14</v>
      </c>
      <c r="B30" s="6" t="s">
        <v>2</v>
      </c>
      <c r="C30" s="46">
        <f t="shared" si="1"/>
        <v>0</v>
      </c>
      <c r="D30" s="27">
        <v>0</v>
      </c>
      <c r="E30" s="26">
        <v>0</v>
      </c>
      <c r="F30" s="26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38" t="s">
        <v>3</v>
      </c>
    </row>
    <row r="31" spans="1:14" ht="33.75" customHeight="1" x14ac:dyDescent="0.2">
      <c r="A31" s="55">
        <v>15</v>
      </c>
      <c r="B31" s="6" t="s">
        <v>12</v>
      </c>
      <c r="C31" s="46">
        <f t="shared" si="1"/>
        <v>54880.173000000003</v>
      </c>
      <c r="D31" s="33">
        <f>D73</f>
        <v>54880.173000000003</v>
      </c>
      <c r="E31" s="26">
        <v>0</v>
      </c>
      <c r="F31" s="26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55" t="s">
        <v>3</v>
      </c>
    </row>
    <row r="32" spans="1:14" ht="33.75" customHeight="1" x14ac:dyDescent="0.2">
      <c r="A32" s="55">
        <v>16</v>
      </c>
      <c r="B32" s="6" t="s">
        <v>51</v>
      </c>
      <c r="C32" s="46">
        <f t="shared" si="1"/>
        <v>24715.599999999999</v>
      </c>
      <c r="D32" s="33">
        <v>0</v>
      </c>
      <c r="E32" s="26">
        <v>0</v>
      </c>
      <c r="F32" s="26">
        <v>0</v>
      </c>
      <c r="G32" s="27">
        <v>0</v>
      </c>
      <c r="H32" s="27">
        <v>0</v>
      </c>
      <c r="I32" s="27">
        <f>I74</f>
        <v>24715.599999999999</v>
      </c>
      <c r="J32" s="27">
        <v>0</v>
      </c>
      <c r="K32" s="27">
        <v>0</v>
      </c>
      <c r="L32" s="27">
        <v>0</v>
      </c>
      <c r="M32" s="55" t="s">
        <v>3</v>
      </c>
    </row>
    <row r="33" spans="1:14" ht="18" customHeight="1" x14ac:dyDescent="0.2">
      <c r="A33" s="55">
        <v>17</v>
      </c>
      <c r="B33" s="6" t="s">
        <v>9</v>
      </c>
      <c r="C33" s="46">
        <f t="shared" si="1"/>
        <v>40295.876000000004</v>
      </c>
      <c r="D33" s="27">
        <f t="shared" ref="D33:I34" si="11">D50+D119+D75</f>
        <v>3840.366</v>
      </c>
      <c r="E33" s="26">
        <f t="shared" si="11"/>
        <v>0</v>
      </c>
      <c r="F33" s="26">
        <f t="shared" si="11"/>
        <v>0</v>
      </c>
      <c r="G33" s="27">
        <f t="shared" si="11"/>
        <v>0</v>
      </c>
      <c r="H33" s="27">
        <f t="shared" si="11"/>
        <v>0</v>
      </c>
      <c r="I33" s="27">
        <f t="shared" si="11"/>
        <v>36455.51</v>
      </c>
      <c r="J33" s="27">
        <f t="shared" ref="J33" si="12">J50+J119+J75</f>
        <v>0</v>
      </c>
      <c r="K33" s="27">
        <f>K50+K119+K75</f>
        <v>0</v>
      </c>
      <c r="L33" s="27">
        <f t="shared" ref="L33" si="13">L50+L119+L75</f>
        <v>0</v>
      </c>
      <c r="M33" s="38" t="s">
        <v>3</v>
      </c>
    </row>
    <row r="34" spans="1:14" ht="18" customHeight="1" x14ac:dyDescent="0.2">
      <c r="A34" s="55">
        <v>18</v>
      </c>
      <c r="B34" s="6" t="s">
        <v>10</v>
      </c>
      <c r="C34" s="46">
        <f t="shared" si="1"/>
        <v>474853.07021000003</v>
      </c>
      <c r="D34" s="36">
        <f t="shared" si="11"/>
        <v>55437.713900000002</v>
      </c>
      <c r="E34" s="37">
        <f t="shared" si="11"/>
        <v>55478.076789999992</v>
      </c>
      <c r="F34" s="37">
        <f t="shared" si="11"/>
        <v>41906.324509999999</v>
      </c>
      <c r="G34" s="36">
        <f t="shared" si="11"/>
        <v>41440.007720000001</v>
      </c>
      <c r="H34" s="36">
        <f t="shared" si="11"/>
        <v>55996.425219999997</v>
      </c>
      <c r="I34" s="36">
        <f t="shared" si="11"/>
        <v>67485.522070000006</v>
      </c>
      <c r="J34" s="36">
        <f t="shared" ref="J34" si="14">J51+J120+J76</f>
        <v>50133</v>
      </c>
      <c r="K34" s="36">
        <f>K51+K120+K76</f>
        <v>53488</v>
      </c>
      <c r="L34" s="36">
        <f t="shared" ref="L34" si="15">L51+L120+L76</f>
        <v>53488</v>
      </c>
      <c r="M34" s="38" t="s">
        <v>3</v>
      </c>
    </row>
    <row r="35" spans="1:14" ht="18" customHeight="1" x14ac:dyDescent="0.2">
      <c r="A35" s="55">
        <v>19</v>
      </c>
      <c r="B35" s="6" t="s">
        <v>7</v>
      </c>
      <c r="C35" s="46">
        <f t="shared" si="1"/>
        <v>0</v>
      </c>
      <c r="D35" s="27">
        <v>0</v>
      </c>
      <c r="E35" s="26">
        <v>0</v>
      </c>
      <c r="F35" s="26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38" t="s">
        <v>3</v>
      </c>
    </row>
    <row r="36" spans="1:14" ht="18" customHeight="1" x14ac:dyDescent="0.2">
      <c r="A36" s="55">
        <v>20</v>
      </c>
      <c r="B36" s="6" t="s">
        <v>13</v>
      </c>
      <c r="C36" s="3"/>
      <c r="D36" s="2"/>
      <c r="E36" s="23"/>
      <c r="F36" s="23"/>
      <c r="G36" s="2"/>
      <c r="H36" s="7"/>
      <c r="I36" s="7"/>
      <c r="J36" s="7"/>
      <c r="K36" s="7"/>
      <c r="L36" s="7"/>
      <c r="M36" s="38" t="s">
        <v>3</v>
      </c>
    </row>
    <row r="37" spans="1:14" ht="34.5" customHeight="1" x14ac:dyDescent="0.2">
      <c r="A37" s="55">
        <v>21</v>
      </c>
      <c r="B37" s="69" t="s">
        <v>46</v>
      </c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</row>
    <row r="38" spans="1:14" ht="21.75" customHeight="1" x14ac:dyDescent="0.2">
      <c r="A38" s="55">
        <v>22</v>
      </c>
      <c r="B38" s="8" t="s">
        <v>25</v>
      </c>
      <c r="C38" s="46">
        <f t="shared" ref="C38:C57" si="16">D38+E38+F38+G38+H38+I38+K38+J38+L38</f>
        <v>391173.3946</v>
      </c>
      <c r="D38" s="16">
        <f t="shared" ref="D38:G38" si="17">D39+D40+D41+D42</f>
        <v>28172.157899999998</v>
      </c>
      <c r="E38" s="24">
        <f t="shared" si="17"/>
        <v>29496.303929999998</v>
      </c>
      <c r="F38" s="24">
        <f t="shared" si="17"/>
        <v>35145.82185</v>
      </c>
      <c r="G38" s="25">
        <f t="shared" si="17"/>
        <v>37500</v>
      </c>
      <c r="H38" s="25">
        <f>H39+H40+H41+H42</f>
        <v>45443.564079999996</v>
      </c>
      <c r="I38" s="25">
        <f>I39+I40+I41+I42</f>
        <v>63639.546840000003</v>
      </c>
      <c r="J38" s="25">
        <f>J39+J40+J41+J42</f>
        <v>50000</v>
      </c>
      <c r="K38" s="25">
        <f>K39+K40+K41+K42</f>
        <v>50888</v>
      </c>
      <c r="L38" s="25">
        <f>L39+L40+L41+L42</f>
        <v>50888</v>
      </c>
      <c r="M38" s="17"/>
      <c r="N38" s="53"/>
    </row>
    <row r="39" spans="1:14" ht="18" customHeight="1" x14ac:dyDescent="0.2">
      <c r="A39" s="55">
        <v>23</v>
      </c>
      <c r="B39" s="6" t="s">
        <v>2</v>
      </c>
      <c r="C39" s="46">
        <f t="shared" si="16"/>
        <v>0</v>
      </c>
      <c r="D39" s="9">
        <v>0</v>
      </c>
      <c r="E39" s="26">
        <v>0</v>
      </c>
      <c r="F39" s="26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38" t="s">
        <v>3</v>
      </c>
    </row>
    <row r="40" spans="1:14" ht="18" customHeight="1" x14ac:dyDescent="0.2">
      <c r="A40" s="55">
        <v>24</v>
      </c>
      <c r="B40" s="6" t="s">
        <v>9</v>
      </c>
      <c r="C40" s="46">
        <f t="shared" si="16"/>
        <v>0</v>
      </c>
      <c r="D40" s="9">
        <v>0</v>
      </c>
      <c r="E40" s="26">
        <v>0</v>
      </c>
      <c r="F40" s="26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38" t="s">
        <v>3</v>
      </c>
    </row>
    <row r="41" spans="1:14" ht="18" customHeight="1" x14ac:dyDescent="0.2">
      <c r="A41" s="55">
        <v>25</v>
      </c>
      <c r="B41" s="6" t="s">
        <v>6</v>
      </c>
      <c r="C41" s="46">
        <f t="shared" si="16"/>
        <v>391173.3946</v>
      </c>
      <c r="D41" s="2">
        <f t="shared" ref="D41:G41" si="18">D45+D51</f>
        <v>28172.157899999998</v>
      </c>
      <c r="E41" s="28">
        <f t="shared" si="18"/>
        <v>29496.303929999998</v>
      </c>
      <c r="F41" s="28">
        <f t="shared" si="18"/>
        <v>35145.82185</v>
      </c>
      <c r="G41" s="29">
        <f t="shared" si="18"/>
        <v>37500</v>
      </c>
      <c r="H41" s="29">
        <f>H45+H51</f>
        <v>45443.564079999996</v>
      </c>
      <c r="I41" s="29">
        <f>I45+I51</f>
        <v>63639.546840000003</v>
      </c>
      <c r="J41" s="29">
        <f>J45+J51</f>
        <v>50000</v>
      </c>
      <c r="K41" s="29">
        <f>K45+K51</f>
        <v>50888</v>
      </c>
      <c r="L41" s="29">
        <f>L45+L51</f>
        <v>50888</v>
      </c>
      <c r="M41" s="38" t="s">
        <v>3</v>
      </c>
    </row>
    <row r="42" spans="1:14" ht="18" customHeight="1" x14ac:dyDescent="0.2">
      <c r="A42" s="55">
        <v>26</v>
      </c>
      <c r="B42" s="6" t="s">
        <v>7</v>
      </c>
      <c r="C42" s="46">
        <f t="shared" si="16"/>
        <v>0</v>
      </c>
      <c r="D42" s="9">
        <v>0</v>
      </c>
      <c r="E42" s="26">
        <v>0</v>
      </c>
      <c r="F42" s="26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38" t="s">
        <v>3</v>
      </c>
    </row>
    <row r="43" spans="1:14" ht="18" customHeight="1" x14ac:dyDescent="0.2">
      <c r="A43" s="55">
        <v>27</v>
      </c>
      <c r="B43" s="6" t="s">
        <v>8</v>
      </c>
      <c r="C43" s="46">
        <f t="shared" si="16"/>
        <v>0</v>
      </c>
      <c r="D43" s="9">
        <v>0</v>
      </c>
      <c r="E43" s="26">
        <v>0</v>
      </c>
      <c r="F43" s="26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38" t="s">
        <v>3</v>
      </c>
    </row>
    <row r="44" spans="1:14" ht="18" customHeight="1" x14ac:dyDescent="0.2">
      <c r="A44" s="55">
        <v>28</v>
      </c>
      <c r="B44" s="6" t="s">
        <v>2</v>
      </c>
      <c r="C44" s="46">
        <f t="shared" si="16"/>
        <v>0</v>
      </c>
      <c r="D44" s="9">
        <v>0</v>
      </c>
      <c r="E44" s="26">
        <v>0</v>
      </c>
      <c r="F44" s="26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38" t="s">
        <v>3</v>
      </c>
    </row>
    <row r="45" spans="1:14" ht="18" customHeight="1" x14ac:dyDescent="0.2">
      <c r="A45" s="55">
        <v>29</v>
      </c>
      <c r="B45" s="6" t="s">
        <v>9</v>
      </c>
      <c r="C45" s="46">
        <f t="shared" si="16"/>
        <v>0</v>
      </c>
      <c r="D45" s="9">
        <v>0</v>
      </c>
      <c r="E45" s="26">
        <v>0</v>
      </c>
      <c r="F45" s="26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38" t="s">
        <v>3</v>
      </c>
    </row>
    <row r="46" spans="1:14" ht="18" customHeight="1" x14ac:dyDescent="0.2">
      <c r="A46" s="55">
        <v>30</v>
      </c>
      <c r="B46" s="6" t="s">
        <v>10</v>
      </c>
      <c r="C46" s="46">
        <f t="shared" si="16"/>
        <v>0</v>
      </c>
      <c r="D46" s="9">
        <v>0</v>
      </c>
      <c r="E46" s="26">
        <v>0</v>
      </c>
      <c r="F46" s="26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38" t="s">
        <v>3</v>
      </c>
    </row>
    <row r="47" spans="1:14" ht="18" customHeight="1" x14ac:dyDescent="0.2">
      <c r="A47" s="55">
        <v>31</v>
      </c>
      <c r="B47" s="6" t="s">
        <v>7</v>
      </c>
      <c r="C47" s="46">
        <f t="shared" si="16"/>
        <v>0</v>
      </c>
      <c r="D47" s="9">
        <v>0</v>
      </c>
      <c r="E47" s="26">
        <v>0</v>
      </c>
      <c r="F47" s="26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38" t="s">
        <v>3</v>
      </c>
    </row>
    <row r="48" spans="1:14" ht="18" customHeight="1" x14ac:dyDescent="0.2">
      <c r="A48" s="55">
        <v>32</v>
      </c>
      <c r="B48" s="6" t="s">
        <v>11</v>
      </c>
      <c r="C48" s="46">
        <f t="shared" si="16"/>
        <v>391173.3946</v>
      </c>
      <c r="D48" s="14">
        <f t="shared" ref="D48" si="19">D49+D51+D52+D50</f>
        <v>28172.157899999998</v>
      </c>
      <c r="E48" s="30">
        <f t="shared" ref="E48" si="20">E49+E51+E52+E50</f>
        <v>29496.303929999998</v>
      </c>
      <c r="F48" s="30">
        <f t="shared" ref="F48" si="21">F49+F51+F52+F50</f>
        <v>35145.82185</v>
      </c>
      <c r="G48" s="31">
        <f t="shared" ref="G48" si="22">G49+G51+G52+G50</f>
        <v>37500</v>
      </c>
      <c r="H48" s="31">
        <f t="shared" ref="H48:I48" si="23">H49+H51+H52+H50</f>
        <v>45443.564079999996</v>
      </c>
      <c r="I48" s="31">
        <f t="shared" si="23"/>
        <v>63639.546840000003</v>
      </c>
      <c r="J48" s="31">
        <f t="shared" ref="J48:K48" si="24">J49+J51+J52+J50</f>
        <v>50000</v>
      </c>
      <c r="K48" s="31">
        <f t="shared" si="24"/>
        <v>50888</v>
      </c>
      <c r="L48" s="31">
        <f t="shared" ref="L48" si="25">L49+L51+L52+L50</f>
        <v>50888</v>
      </c>
      <c r="M48" s="38" t="s">
        <v>3</v>
      </c>
    </row>
    <row r="49" spans="1:14" ht="18" customHeight="1" x14ac:dyDescent="0.2">
      <c r="A49" s="55">
        <v>33</v>
      </c>
      <c r="B49" s="6" t="s">
        <v>2</v>
      </c>
      <c r="C49" s="46">
        <f t="shared" si="16"/>
        <v>0</v>
      </c>
      <c r="D49" s="9">
        <v>0</v>
      </c>
      <c r="E49" s="26">
        <v>0</v>
      </c>
      <c r="F49" s="26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38" t="s">
        <v>3</v>
      </c>
    </row>
    <row r="50" spans="1:14" ht="18" customHeight="1" x14ac:dyDescent="0.2">
      <c r="A50" s="55">
        <v>34</v>
      </c>
      <c r="B50" s="6" t="s">
        <v>9</v>
      </c>
      <c r="C50" s="46">
        <f t="shared" si="16"/>
        <v>0</v>
      </c>
      <c r="D50" s="9">
        <v>0</v>
      </c>
      <c r="E50" s="26">
        <v>0</v>
      </c>
      <c r="F50" s="26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38" t="s">
        <v>3</v>
      </c>
    </row>
    <row r="51" spans="1:14" ht="18" customHeight="1" x14ac:dyDescent="0.2">
      <c r="A51" s="55">
        <v>35</v>
      </c>
      <c r="B51" s="6" t="s">
        <v>10</v>
      </c>
      <c r="C51" s="46">
        <f t="shared" si="16"/>
        <v>391173.3946</v>
      </c>
      <c r="D51" s="3">
        <f t="shared" ref="D51:K51" si="26">D56</f>
        <v>28172.157899999998</v>
      </c>
      <c r="E51" s="32">
        <f t="shared" si="26"/>
        <v>29496.303929999998</v>
      </c>
      <c r="F51" s="32">
        <f t="shared" si="26"/>
        <v>35145.82185</v>
      </c>
      <c r="G51" s="33">
        <f t="shared" si="26"/>
        <v>37500</v>
      </c>
      <c r="H51" s="33">
        <f t="shared" si="26"/>
        <v>45443.564079999996</v>
      </c>
      <c r="I51" s="33">
        <f t="shared" si="26"/>
        <v>63639.546840000003</v>
      </c>
      <c r="J51" s="33">
        <f t="shared" ref="J51" si="27">J56</f>
        <v>50000</v>
      </c>
      <c r="K51" s="33">
        <f t="shared" si="26"/>
        <v>50888</v>
      </c>
      <c r="L51" s="33">
        <f t="shared" ref="L51" si="28">L56</f>
        <v>50888</v>
      </c>
      <c r="M51" s="38" t="s">
        <v>3</v>
      </c>
    </row>
    <row r="52" spans="1:14" ht="18" customHeight="1" x14ac:dyDescent="0.2">
      <c r="A52" s="55">
        <v>36</v>
      </c>
      <c r="B52" s="6" t="s">
        <v>7</v>
      </c>
      <c r="C52" s="46">
        <f t="shared" si="16"/>
        <v>0</v>
      </c>
      <c r="D52" s="9">
        <v>0</v>
      </c>
      <c r="E52" s="26">
        <v>0</v>
      </c>
      <c r="F52" s="26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38" t="s">
        <v>3</v>
      </c>
    </row>
    <row r="53" spans="1:14" ht="52.5" customHeight="1" x14ac:dyDescent="0.2">
      <c r="A53" s="55">
        <v>37</v>
      </c>
      <c r="B53" s="6" t="s">
        <v>24</v>
      </c>
      <c r="C53" s="46">
        <f t="shared" si="16"/>
        <v>391173.3946</v>
      </c>
      <c r="D53" s="14">
        <f t="shared" ref="D53" si="29">D54+D56+D57+D55</f>
        <v>28172.157899999998</v>
      </c>
      <c r="E53" s="30">
        <f t="shared" ref="E53" si="30">E54+E56+E57+E55</f>
        <v>29496.303929999998</v>
      </c>
      <c r="F53" s="30">
        <f t="shared" ref="F53" si="31">F54+F56+F57+F55</f>
        <v>35145.82185</v>
      </c>
      <c r="G53" s="31">
        <f t="shared" ref="G53" si="32">G54+G56+G57+G55</f>
        <v>37500</v>
      </c>
      <c r="H53" s="31">
        <f t="shared" ref="H53:I53" si="33">H54+H56+H57+H55</f>
        <v>45443.564079999996</v>
      </c>
      <c r="I53" s="31">
        <f t="shared" si="33"/>
        <v>63639.546840000003</v>
      </c>
      <c r="J53" s="31">
        <f t="shared" ref="J53:K53" si="34">J54+J56+J57+J55</f>
        <v>50000</v>
      </c>
      <c r="K53" s="31">
        <f t="shared" si="34"/>
        <v>50888</v>
      </c>
      <c r="L53" s="31">
        <f t="shared" ref="L53" si="35">L54+L56+L57+L55</f>
        <v>50888</v>
      </c>
      <c r="M53" s="60" t="s">
        <v>26</v>
      </c>
    </row>
    <row r="54" spans="1:14" ht="18" customHeight="1" x14ac:dyDescent="0.2">
      <c r="A54" s="55">
        <v>38</v>
      </c>
      <c r="B54" s="6" t="s">
        <v>2</v>
      </c>
      <c r="C54" s="46">
        <f t="shared" si="16"/>
        <v>0</v>
      </c>
      <c r="D54" s="9">
        <v>0</v>
      </c>
      <c r="E54" s="26">
        <v>0</v>
      </c>
      <c r="F54" s="26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60"/>
    </row>
    <row r="55" spans="1:14" ht="18" customHeight="1" x14ac:dyDescent="0.2">
      <c r="A55" s="55">
        <v>39</v>
      </c>
      <c r="B55" s="6" t="s">
        <v>9</v>
      </c>
      <c r="C55" s="46">
        <f t="shared" si="16"/>
        <v>0</v>
      </c>
      <c r="D55" s="9">
        <v>0</v>
      </c>
      <c r="E55" s="26">
        <v>0</v>
      </c>
      <c r="F55" s="26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60"/>
    </row>
    <row r="56" spans="1:14" ht="18" customHeight="1" x14ac:dyDescent="0.2">
      <c r="A56" s="55">
        <v>40</v>
      </c>
      <c r="B56" s="6" t="s">
        <v>10</v>
      </c>
      <c r="C56" s="46">
        <f t="shared" si="16"/>
        <v>391173.3946</v>
      </c>
      <c r="D56" s="3">
        <v>28172.157899999998</v>
      </c>
      <c r="E56" s="32">
        <v>29496.303929999998</v>
      </c>
      <c r="F56" s="32">
        <v>35145.82185</v>
      </c>
      <c r="G56" s="33">
        <v>37500</v>
      </c>
      <c r="H56" s="33">
        <v>45443.564079999996</v>
      </c>
      <c r="I56" s="33">
        <v>63639.546840000003</v>
      </c>
      <c r="J56" s="33">
        <v>50000</v>
      </c>
      <c r="K56" s="33">
        <v>50888</v>
      </c>
      <c r="L56" s="33">
        <v>50888</v>
      </c>
      <c r="M56" s="60"/>
    </row>
    <row r="57" spans="1:14" ht="18" customHeight="1" x14ac:dyDescent="0.2">
      <c r="A57" s="55">
        <v>41</v>
      </c>
      <c r="B57" s="6" t="s">
        <v>7</v>
      </c>
      <c r="C57" s="46">
        <f t="shared" si="16"/>
        <v>0</v>
      </c>
      <c r="D57" s="9">
        <v>0</v>
      </c>
      <c r="E57" s="26">
        <v>0</v>
      </c>
      <c r="F57" s="26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60"/>
    </row>
    <row r="58" spans="1:14" ht="33.75" customHeight="1" x14ac:dyDescent="0.2">
      <c r="A58" s="55">
        <v>42</v>
      </c>
      <c r="B58" s="64" t="s">
        <v>47</v>
      </c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6"/>
    </row>
    <row r="59" spans="1:14" ht="18" customHeight="1" x14ac:dyDescent="0.2">
      <c r="A59" s="55">
        <v>43</v>
      </c>
      <c r="B59" s="8" t="s">
        <v>14</v>
      </c>
      <c r="C59" s="46">
        <f t="shared" ref="C59:C105" si="36">D59+E59+F59+G59+H59+I59+K59+J59+L59</f>
        <v>198922.16928999999</v>
      </c>
      <c r="D59" s="29">
        <f t="shared" ref="D59:G59" si="37">D60+D61+D63+D64</f>
        <v>85423.945000000007</v>
      </c>
      <c r="E59" s="28">
        <f t="shared" si="37"/>
        <v>24920.772859999997</v>
      </c>
      <c r="F59" s="28">
        <f t="shared" si="37"/>
        <v>4370</v>
      </c>
      <c r="G59" s="29">
        <f t="shared" si="37"/>
        <v>3354.50506</v>
      </c>
      <c r="H59" s="29">
        <f>H60+H61+H63+H64</f>
        <v>10502.861140000001</v>
      </c>
      <c r="I59" s="29">
        <f>I60+I61+I63+I64+I62</f>
        <v>65017.085230000004</v>
      </c>
      <c r="J59" s="29">
        <f>J60+J61+J63+J64</f>
        <v>133</v>
      </c>
      <c r="K59" s="29">
        <f>K60+K61+K63+K64</f>
        <v>2600</v>
      </c>
      <c r="L59" s="29">
        <f>L60+L61+L63+L64</f>
        <v>2600</v>
      </c>
      <c r="M59" s="38" t="s">
        <v>20</v>
      </c>
      <c r="N59" s="53"/>
    </row>
    <row r="60" spans="1:14" ht="18" customHeight="1" x14ac:dyDescent="0.2">
      <c r="A60" s="55">
        <v>44</v>
      </c>
      <c r="B60" s="6" t="s">
        <v>2</v>
      </c>
      <c r="C60" s="46">
        <f t="shared" si="36"/>
        <v>0</v>
      </c>
      <c r="D60" s="27">
        <v>0</v>
      </c>
      <c r="E60" s="26">
        <v>0</v>
      </c>
      <c r="F60" s="26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38" t="s">
        <v>20</v>
      </c>
    </row>
    <row r="61" spans="1:14" ht="32.25" customHeight="1" x14ac:dyDescent="0.2">
      <c r="A61" s="55">
        <v>45</v>
      </c>
      <c r="B61" s="6" t="s">
        <v>4</v>
      </c>
      <c r="C61" s="46">
        <f t="shared" si="36"/>
        <v>54880.173000000003</v>
      </c>
      <c r="D61" s="29">
        <f>D73</f>
        <v>54880.173000000003</v>
      </c>
      <c r="E61" s="26">
        <v>0</v>
      </c>
      <c r="F61" s="26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38" t="s">
        <v>20</v>
      </c>
    </row>
    <row r="62" spans="1:14" ht="32.25" customHeight="1" x14ac:dyDescent="0.2">
      <c r="A62" s="55">
        <v>46</v>
      </c>
      <c r="B62" s="6" t="s">
        <v>51</v>
      </c>
      <c r="C62" s="46">
        <f t="shared" si="36"/>
        <v>24715.599999999999</v>
      </c>
      <c r="D62" s="29">
        <v>0</v>
      </c>
      <c r="E62" s="26">
        <v>0</v>
      </c>
      <c r="F62" s="26">
        <v>0</v>
      </c>
      <c r="G62" s="27">
        <v>0</v>
      </c>
      <c r="H62" s="27">
        <v>0</v>
      </c>
      <c r="I62" s="27">
        <f>I74</f>
        <v>24715.599999999999</v>
      </c>
      <c r="J62" s="27">
        <v>0</v>
      </c>
      <c r="K62" s="27">
        <v>0</v>
      </c>
      <c r="L62" s="27">
        <v>0</v>
      </c>
      <c r="M62" s="55"/>
    </row>
    <row r="63" spans="1:14" ht="18" customHeight="1" x14ac:dyDescent="0.2">
      <c r="A63" s="55">
        <v>47</v>
      </c>
      <c r="B63" s="6" t="s">
        <v>9</v>
      </c>
      <c r="C63" s="46">
        <f t="shared" si="36"/>
        <v>40295.876000000004</v>
      </c>
      <c r="D63" s="29">
        <f>D68+D75</f>
        <v>3840.366</v>
      </c>
      <c r="E63" s="26">
        <v>0</v>
      </c>
      <c r="F63" s="26">
        <v>0</v>
      </c>
      <c r="G63" s="27">
        <v>0</v>
      </c>
      <c r="H63" s="27">
        <v>0</v>
      </c>
      <c r="I63" s="27">
        <f>I75</f>
        <v>36455.51</v>
      </c>
      <c r="J63" s="27">
        <v>0</v>
      </c>
      <c r="K63" s="27">
        <v>0</v>
      </c>
      <c r="L63" s="27">
        <v>0</v>
      </c>
      <c r="M63" s="38" t="s">
        <v>20</v>
      </c>
    </row>
    <row r="64" spans="1:14" ht="18" customHeight="1" x14ac:dyDescent="0.2">
      <c r="A64" s="55">
        <v>48</v>
      </c>
      <c r="B64" s="6" t="s">
        <v>10</v>
      </c>
      <c r="C64" s="46">
        <f t="shared" si="36"/>
        <v>79030.52029</v>
      </c>
      <c r="D64" s="29">
        <f t="shared" ref="D64:G64" si="38">D69+D76</f>
        <v>26703.405999999999</v>
      </c>
      <c r="E64" s="28">
        <f t="shared" si="38"/>
        <v>24920.772859999997</v>
      </c>
      <c r="F64" s="28">
        <f t="shared" si="38"/>
        <v>4370</v>
      </c>
      <c r="G64" s="29">
        <f t="shared" si="38"/>
        <v>3354.50506</v>
      </c>
      <c r="H64" s="29">
        <f>H69+H76</f>
        <v>10502.861140000001</v>
      </c>
      <c r="I64" s="29">
        <f>I69+I76</f>
        <v>3845.97523</v>
      </c>
      <c r="J64" s="29">
        <f>J69+J76</f>
        <v>133</v>
      </c>
      <c r="K64" s="29">
        <f>K69+K76</f>
        <v>2600</v>
      </c>
      <c r="L64" s="29">
        <f>L69+L76</f>
        <v>2600</v>
      </c>
      <c r="M64" s="38" t="s">
        <v>20</v>
      </c>
    </row>
    <row r="65" spans="1:13" ht="18" customHeight="1" x14ac:dyDescent="0.2">
      <c r="A65" s="55">
        <v>49</v>
      </c>
      <c r="B65" s="6" t="s">
        <v>7</v>
      </c>
      <c r="C65" s="46">
        <f t="shared" si="36"/>
        <v>0</v>
      </c>
      <c r="D65" s="27">
        <v>0</v>
      </c>
      <c r="E65" s="26">
        <v>0</v>
      </c>
      <c r="F65" s="26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38" t="s">
        <v>20</v>
      </c>
    </row>
    <row r="66" spans="1:13" ht="18" customHeight="1" x14ac:dyDescent="0.2">
      <c r="A66" s="55">
        <v>50</v>
      </c>
      <c r="B66" s="6" t="s">
        <v>8</v>
      </c>
      <c r="C66" s="46">
        <f t="shared" si="36"/>
        <v>0</v>
      </c>
      <c r="D66" s="27">
        <v>0</v>
      </c>
      <c r="E66" s="26">
        <v>0</v>
      </c>
      <c r="F66" s="26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38" t="s">
        <v>20</v>
      </c>
    </row>
    <row r="67" spans="1:13" ht="18" customHeight="1" x14ac:dyDescent="0.2">
      <c r="A67" s="55">
        <v>51</v>
      </c>
      <c r="B67" s="6" t="s">
        <v>2</v>
      </c>
      <c r="C67" s="46">
        <f t="shared" si="36"/>
        <v>0</v>
      </c>
      <c r="D67" s="27">
        <v>0</v>
      </c>
      <c r="E67" s="26">
        <v>0</v>
      </c>
      <c r="F67" s="26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38" t="s">
        <v>20</v>
      </c>
    </row>
    <row r="68" spans="1:13" ht="18" customHeight="1" x14ac:dyDescent="0.2">
      <c r="A68" s="55">
        <v>52</v>
      </c>
      <c r="B68" s="6" t="s">
        <v>9</v>
      </c>
      <c r="C68" s="46">
        <f t="shared" si="36"/>
        <v>0</v>
      </c>
      <c r="D68" s="27">
        <v>0</v>
      </c>
      <c r="E68" s="26">
        <v>0</v>
      </c>
      <c r="F68" s="26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38" t="s">
        <v>20</v>
      </c>
    </row>
    <row r="69" spans="1:13" ht="18" customHeight="1" x14ac:dyDescent="0.2">
      <c r="A69" s="55">
        <v>53</v>
      </c>
      <c r="B69" s="6" t="s">
        <v>10</v>
      </c>
      <c r="C69" s="46">
        <f t="shared" si="36"/>
        <v>0</v>
      </c>
      <c r="D69" s="27">
        <v>0</v>
      </c>
      <c r="E69" s="26">
        <v>0</v>
      </c>
      <c r="F69" s="26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38" t="s">
        <v>20</v>
      </c>
    </row>
    <row r="70" spans="1:13" ht="18" customHeight="1" x14ac:dyDescent="0.2">
      <c r="A70" s="55">
        <v>54</v>
      </c>
      <c r="B70" s="6" t="s">
        <v>7</v>
      </c>
      <c r="C70" s="46">
        <f t="shared" si="36"/>
        <v>0</v>
      </c>
      <c r="D70" s="27">
        <v>0</v>
      </c>
      <c r="E70" s="26">
        <v>0</v>
      </c>
      <c r="F70" s="26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38" t="s">
        <v>20</v>
      </c>
    </row>
    <row r="71" spans="1:13" ht="18" customHeight="1" x14ac:dyDescent="0.2">
      <c r="A71" s="55">
        <v>55</v>
      </c>
      <c r="B71" s="6" t="s">
        <v>11</v>
      </c>
      <c r="C71" s="46">
        <f t="shared" si="36"/>
        <v>174206.56929000001</v>
      </c>
      <c r="D71" s="33">
        <f t="shared" ref="D71:H71" si="39">D72+D73+D75+D76+D77</f>
        <v>85423.945000000007</v>
      </c>
      <c r="E71" s="33">
        <f t="shared" si="39"/>
        <v>24920.772859999997</v>
      </c>
      <c r="F71" s="33">
        <f t="shared" si="39"/>
        <v>4370</v>
      </c>
      <c r="G71" s="33">
        <f t="shared" si="39"/>
        <v>3354.50506</v>
      </c>
      <c r="H71" s="33">
        <f t="shared" si="39"/>
        <v>10502.861140000001</v>
      </c>
      <c r="I71" s="33">
        <f>I72+I73+I75+I76+I77</f>
        <v>40301.485230000006</v>
      </c>
      <c r="J71" s="33">
        <f>J72+J73+J75+J76+J77</f>
        <v>133</v>
      </c>
      <c r="K71" s="33">
        <f>K72+K73+K75+K76+K77</f>
        <v>2600</v>
      </c>
      <c r="L71" s="33">
        <f>L72+L73+L75+L76+L77</f>
        <v>2600</v>
      </c>
      <c r="M71" s="38" t="s">
        <v>20</v>
      </c>
    </row>
    <row r="72" spans="1:13" ht="18" customHeight="1" x14ac:dyDescent="0.2">
      <c r="A72" s="55">
        <v>56</v>
      </c>
      <c r="B72" s="6" t="s">
        <v>2</v>
      </c>
      <c r="C72" s="46">
        <f t="shared" si="36"/>
        <v>0</v>
      </c>
      <c r="D72" s="27">
        <v>0</v>
      </c>
      <c r="E72" s="26">
        <v>0</v>
      </c>
      <c r="F72" s="26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38" t="s">
        <v>20</v>
      </c>
    </row>
    <row r="73" spans="1:13" ht="33.75" customHeight="1" x14ac:dyDescent="0.2">
      <c r="A73" s="55">
        <v>57</v>
      </c>
      <c r="B73" s="6" t="s">
        <v>4</v>
      </c>
      <c r="C73" s="46">
        <f t="shared" si="36"/>
        <v>54880.173000000003</v>
      </c>
      <c r="D73" s="33">
        <f>D100</f>
        <v>54880.173000000003</v>
      </c>
      <c r="E73" s="26">
        <v>0</v>
      </c>
      <c r="F73" s="26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38" t="s">
        <v>20</v>
      </c>
    </row>
    <row r="74" spans="1:13" ht="33.75" customHeight="1" x14ac:dyDescent="0.2">
      <c r="A74" s="55">
        <v>58</v>
      </c>
      <c r="B74" s="6" t="s">
        <v>51</v>
      </c>
      <c r="C74" s="46">
        <f t="shared" si="36"/>
        <v>24715.599999999999</v>
      </c>
      <c r="D74" s="33">
        <v>0</v>
      </c>
      <c r="E74" s="26">
        <v>0</v>
      </c>
      <c r="F74" s="26">
        <v>0</v>
      </c>
      <c r="G74" s="27">
        <v>0</v>
      </c>
      <c r="H74" s="27">
        <v>0</v>
      </c>
      <c r="I74" s="27">
        <f>I101</f>
        <v>24715.599999999999</v>
      </c>
      <c r="J74" s="27">
        <v>0</v>
      </c>
      <c r="K74" s="27">
        <v>0</v>
      </c>
      <c r="L74" s="27">
        <v>0</v>
      </c>
      <c r="M74" s="55"/>
    </row>
    <row r="75" spans="1:13" ht="18" customHeight="1" x14ac:dyDescent="0.2">
      <c r="A75" s="55">
        <v>59</v>
      </c>
      <c r="B75" s="6" t="s">
        <v>9</v>
      </c>
      <c r="C75" s="46">
        <f t="shared" si="36"/>
        <v>40295.876000000004</v>
      </c>
      <c r="D75" s="27">
        <f t="shared" ref="D75:I76" si="40">D80+D85+D90+D95+D102</f>
        <v>3840.366</v>
      </c>
      <c r="E75" s="26">
        <f t="shared" si="40"/>
        <v>0</v>
      </c>
      <c r="F75" s="26">
        <f t="shared" si="40"/>
        <v>0</v>
      </c>
      <c r="G75" s="27">
        <f t="shared" si="40"/>
        <v>0</v>
      </c>
      <c r="H75" s="27">
        <f t="shared" si="40"/>
        <v>0</v>
      </c>
      <c r="I75" s="27">
        <f t="shared" si="40"/>
        <v>36455.51</v>
      </c>
      <c r="J75" s="27">
        <f t="shared" ref="J75" si="41">J80+J85+J90+J95+J102</f>
        <v>0</v>
      </c>
      <c r="K75" s="27">
        <f>K80+K85+K90+K95+K102</f>
        <v>0</v>
      </c>
      <c r="L75" s="27">
        <f t="shared" ref="L75" si="42">L80+L85+L90+L95+L102</f>
        <v>0</v>
      </c>
      <c r="M75" s="38" t="s">
        <v>20</v>
      </c>
    </row>
    <row r="76" spans="1:13" ht="18" customHeight="1" x14ac:dyDescent="0.2">
      <c r="A76" s="55">
        <v>60</v>
      </c>
      <c r="B76" s="6" t="s">
        <v>10</v>
      </c>
      <c r="C76" s="46">
        <f t="shared" si="36"/>
        <v>79030.52029</v>
      </c>
      <c r="D76" s="33">
        <f t="shared" si="40"/>
        <v>26703.405999999999</v>
      </c>
      <c r="E76" s="32">
        <f t="shared" si="40"/>
        <v>24920.772859999997</v>
      </c>
      <c r="F76" s="32">
        <f t="shared" si="40"/>
        <v>4370</v>
      </c>
      <c r="G76" s="33">
        <f t="shared" si="40"/>
        <v>3354.50506</v>
      </c>
      <c r="H76" s="33">
        <f t="shared" si="40"/>
        <v>10502.861140000001</v>
      </c>
      <c r="I76" s="33">
        <f t="shared" si="40"/>
        <v>3845.97523</v>
      </c>
      <c r="J76" s="33">
        <f t="shared" ref="J76" si="43">J81+J86+J91+J96+J103</f>
        <v>133</v>
      </c>
      <c r="K76" s="33">
        <f>K81+K86+K91+K96+K103</f>
        <v>2600</v>
      </c>
      <c r="L76" s="33">
        <f t="shared" ref="L76" si="44">L81+L86+L91+L96+L103</f>
        <v>2600</v>
      </c>
      <c r="M76" s="38" t="s">
        <v>20</v>
      </c>
    </row>
    <row r="77" spans="1:13" ht="18" customHeight="1" x14ac:dyDescent="0.2">
      <c r="A77" s="55">
        <v>61</v>
      </c>
      <c r="B77" s="6" t="s">
        <v>7</v>
      </c>
      <c r="C77" s="46">
        <f t="shared" si="36"/>
        <v>0</v>
      </c>
      <c r="D77" s="27">
        <v>0</v>
      </c>
      <c r="E77" s="26">
        <v>0</v>
      </c>
      <c r="F77" s="26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38" t="s">
        <v>20</v>
      </c>
    </row>
    <row r="78" spans="1:13" ht="58.5" customHeight="1" x14ac:dyDescent="0.2">
      <c r="A78" s="55">
        <v>62</v>
      </c>
      <c r="B78" s="6" t="s">
        <v>23</v>
      </c>
      <c r="C78" s="46">
        <f t="shared" si="36"/>
        <v>15613.00151</v>
      </c>
      <c r="D78" s="31">
        <f t="shared" ref="D78" si="45">D79+D81+D82+D80</f>
        <v>861.99400000000003</v>
      </c>
      <c r="E78" s="30">
        <f t="shared" ref="E78:F78" si="46">E79+E81+E82+E80</f>
        <v>1277.18002</v>
      </c>
      <c r="F78" s="30">
        <f t="shared" si="46"/>
        <v>645</v>
      </c>
      <c r="G78" s="31">
        <f t="shared" ref="G78" si="47">G79+G81+G82+G80</f>
        <v>2734.6210599999999</v>
      </c>
      <c r="H78" s="31">
        <f t="shared" ref="H78:I78" si="48">H79+H81+H82+H80</f>
        <v>4270.9768100000001</v>
      </c>
      <c r="I78" s="31">
        <f t="shared" si="48"/>
        <v>2823.2296200000001</v>
      </c>
      <c r="J78" s="31">
        <f t="shared" ref="J78:K78" si="49">J79+J81+J82+J80</f>
        <v>0</v>
      </c>
      <c r="K78" s="31">
        <f t="shared" si="49"/>
        <v>1500</v>
      </c>
      <c r="L78" s="31">
        <f t="shared" ref="L78" si="50">L79+L81+L82+L80</f>
        <v>1500</v>
      </c>
      <c r="M78" s="60">
        <v>17</v>
      </c>
    </row>
    <row r="79" spans="1:13" ht="18" customHeight="1" x14ac:dyDescent="0.2">
      <c r="A79" s="55">
        <v>63</v>
      </c>
      <c r="B79" s="6" t="s">
        <v>2</v>
      </c>
      <c r="C79" s="46">
        <f t="shared" si="36"/>
        <v>0</v>
      </c>
      <c r="D79" s="27">
        <v>0</v>
      </c>
      <c r="E79" s="26">
        <v>0</v>
      </c>
      <c r="F79" s="26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60"/>
    </row>
    <row r="80" spans="1:13" ht="18" customHeight="1" x14ac:dyDescent="0.2">
      <c r="A80" s="55">
        <v>64</v>
      </c>
      <c r="B80" s="6" t="s">
        <v>9</v>
      </c>
      <c r="C80" s="46">
        <f t="shared" si="36"/>
        <v>0</v>
      </c>
      <c r="D80" s="27">
        <v>0</v>
      </c>
      <c r="E80" s="26">
        <v>0</v>
      </c>
      <c r="F80" s="26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60"/>
    </row>
    <row r="81" spans="1:13" ht="18" customHeight="1" x14ac:dyDescent="0.2">
      <c r="A81" s="55">
        <v>65</v>
      </c>
      <c r="B81" s="6" t="s">
        <v>10</v>
      </c>
      <c r="C81" s="46">
        <f t="shared" si="36"/>
        <v>15613.00151</v>
      </c>
      <c r="D81" s="33">
        <v>861.99400000000003</v>
      </c>
      <c r="E81" s="32">
        <v>1277.18002</v>
      </c>
      <c r="F81" s="26">
        <v>645</v>
      </c>
      <c r="G81" s="33">
        <v>2734.6210599999999</v>
      </c>
      <c r="H81" s="27">
        <v>4270.9768100000001</v>
      </c>
      <c r="I81" s="27">
        <v>2823.2296200000001</v>
      </c>
      <c r="J81" s="27">
        <v>0</v>
      </c>
      <c r="K81" s="27">
        <v>1500</v>
      </c>
      <c r="L81" s="27">
        <v>1500</v>
      </c>
      <c r="M81" s="60"/>
    </row>
    <row r="82" spans="1:13" ht="18" customHeight="1" x14ac:dyDescent="0.2">
      <c r="A82" s="55">
        <v>66</v>
      </c>
      <c r="B82" s="6" t="s">
        <v>7</v>
      </c>
      <c r="C82" s="46">
        <f t="shared" si="36"/>
        <v>0</v>
      </c>
      <c r="D82" s="27">
        <v>0</v>
      </c>
      <c r="E82" s="26">
        <v>0</v>
      </c>
      <c r="F82" s="26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60"/>
    </row>
    <row r="83" spans="1:13" ht="48" customHeight="1" x14ac:dyDescent="0.2">
      <c r="A83" s="55">
        <v>67</v>
      </c>
      <c r="B83" s="6" t="s">
        <v>22</v>
      </c>
      <c r="C83" s="46">
        <f t="shared" si="36"/>
        <v>0</v>
      </c>
      <c r="D83" s="27">
        <v>0</v>
      </c>
      <c r="E83" s="26">
        <v>0</v>
      </c>
      <c r="F83" s="26">
        <v>0</v>
      </c>
      <c r="G83" s="27">
        <v>0</v>
      </c>
      <c r="H83" s="31">
        <f t="shared" ref="H83:K83" si="51">H84+H86+H87+H85</f>
        <v>0</v>
      </c>
      <c r="I83" s="31">
        <f t="shared" si="51"/>
        <v>0</v>
      </c>
      <c r="J83" s="31">
        <f t="shared" ref="J83" si="52">J84+J86+J87+J85</f>
        <v>0</v>
      </c>
      <c r="K83" s="31">
        <f t="shared" si="51"/>
        <v>0</v>
      </c>
      <c r="L83" s="31">
        <f t="shared" ref="L83" si="53">L84+L86+L87+L85</f>
        <v>0</v>
      </c>
      <c r="M83" s="60">
        <v>15</v>
      </c>
    </row>
    <row r="84" spans="1:13" ht="18" customHeight="1" x14ac:dyDescent="0.2">
      <c r="A84" s="55">
        <v>68</v>
      </c>
      <c r="B84" s="6" t="s">
        <v>2</v>
      </c>
      <c r="C84" s="46">
        <f t="shared" si="36"/>
        <v>0</v>
      </c>
      <c r="D84" s="27">
        <v>0</v>
      </c>
      <c r="E84" s="26">
        <v>0</v>
      </c>
      <c r="F84" s="26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60"/>
    </row>
    <row r="85" spans="1:13" ht="18" customHeight="1" x14ac:dyDescent="0.2">
      <c r="A85" s="55">
        <v>69</v>
      </c>
      <c r="B85" s="6" t="s">
        <v>9</v>
      </c>
      <c r="C85" s="46">
        <f t="shared" si="36"/>
        <v>0</v>
      </c>
      <c r="D85" s="27">
        <v>0</v>
      </c>
      <c r="E85" s="26">
        <v>0</v>
      </c>
      <c r="F85" s="26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60"/>
    </row>
    <row r="86" spans="1:13" ht="18" customHeight="1" x14ac:dyDescent="0.2">
      <c r="A86" s="55">
        <v>70</v>
      </c>
      <c r="B86" s="6" t="s">
        <v>10</v>
      </c>
      <c r="C86" s="46">
        <f t="shared" si="36"/>
        <v>0</v>
      </c>
      <c r="D86" s="27">
        <v>0</v>
      </c>
      <c r="E86" s="26">
        <v>0</v>
      </c>
      <c r="F86" s="26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60"/>
    </row>
    <row r="87" spans="1:13" ht="18" customHeight="1" x14ac:dyDescent="0.2">
      <c r="A87" s="55">
        <v>71</v>
      </c>
      <c r="B87" s="6" t="s">
        <v>7</v>
      </c>
      <c r="C87" s="46">
        <f t="shared" si="36"/>
        <v>0</v>
      </c>
      <c r="D87" s="27">
        <v>0</v>
      </c>
      <c r="E87" s="26">
        <v>0</v>
      </c>
      <c r="F87" s="26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60"/>
    </row>
    <row r="88" spans="1:13" ht="39" customHeight="1" x14ac:dyDescent="0.2">
      <c r="A88" s="55">
        <v>72</v>
      </c>
      <c r="B88" s="6" t="s">
        <v>30</v>
      </c>
      <c r="C88" s="46">
        <f t="shared" si="36"/>
        <v>1478.21784</v>
      </c>
      <c r="D88" s="31">
        <f t="shared" ref="D88:H88" si="54">D89+D91+D92+D90</f>
        <v>5</v>
      </c>
      <c r="E88" s="30">
        <f t="shared" si="54"/>
        <v>825.49784</v>
      </c>
      <c r="F88" s="30">
        <f t="shared" si="54"/>
        <v>259.2</v>
      </c>
      <c r="G88" s="31">
        <f t="shared" si="54"/>
        <v>74.52</v>
      </c>
      <c r="H88" s="31">
        <f t="shared" si="54"/>
        <v>90</v>
      </c>
      <c r="I88" s="31">
        <f t="shared" ref="I88" si="55">I89+I91+I92+I90</f>
        <v>24</v>
      </c>
      <c r="J88" s="31">
        <f t="shared" ref="J88:K88" si="56">J89+J91+J92+J90</f>
        <v>0</v>
      </c>
      <c r="K88" s="31">
        <f t="shared" si="56"/>
        <v>100</v>
      </c>
      <c r="L88" s="31">
        <f t="shared" ref="L88" si="57">L89+L91+L92+L90</f>
        <v>100</v>
      </c>
      <c r="M88" s="60">
        <v>21</v>
      </c>
    </row>
    <row r="89" spans="1:13" ht="18" customHeight="1" x14ac:dyDescent="0.2">
      <c r="A89" s="55">
        <v>73</v>
      </c>
      <c r="B89" s="6" t="s">
        <v>2</v>
      </c>
      <c r="C89" s="46">
        <f t="shared" si="36"/>
        <v>0</v>
      </c>
      <c r="D89" s="27">
        <v>0</v>
      </c>
      <c r="E89" s="26">
        <v>0</v>
      </c>
      <c r="F89" s="26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60"/>
    </row>
    <row r="90" spans="1:13" ht="18" customHeight="1" x14ac:dyDescent="0.2">
      <c r="A90" s="55">
        <v>74</v>
      </c>
      <c r="B90" s="6" t="s">
        <v>9</v>
      </c>
      <c r="C90" s="46">
        <f t="shared" si="36"/>
        <v>0</v>
      </c>
      <c r="D90" s="27">
        <v>0</v>
      </c>
      <c r="E90" s="26">
        <v>0</v>
      </c>
      <c r="F90" s="26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60"/>
    </row>
    <row r="91" spans="1:13" ht="18" customHeight="1" x14ac:dyDescent="0.2">
      <c r="A91" s="55">
        <v>75</v>
      </c>
      <c r="B91" s="6" t="s">
        <v>10</v>
      </c>
      <c r="C91" s="46">
        <f t="shared" si="36"/>
        <v>1478.21784</v>
      </c>
      <c r="D91" s="33">
        <v>5</v>
      </c>
      <c r="E91" s="32">
        <v>825.49784</v>
      </c>
      <c r="F91" s="32">
        <v>259.2</v>
      </c>
      <c r="G91" s="33">
        <v>74.52</v>
      </c>
      <c r="H91" s="33">
        <v>90</v>
      </c>
      <c r="I91" s="33">
        <v>24</v>
      </c>
      <c r="J91" s="33">
        <v>0</v>
      </c>
      <c r="K91" s="33">
        <v>100</v>
      </c>
      <c r="L91" s="33">
        <v>100</v>
      </c>
      <c r="M91" s="60"/>
    </row>
    <row r="92" spans="1:13" ht="18" customHeight="1" x14ac:dyDescent="0.2">
      <c r="A92" s="55">
        <v>76</v>
      </c>
      <c r="B92" s="6" t="s">
        <v>7</v>
      </c>
      <c r="C92" s="46">
        <f t="shared" si="36"/>
        <v>0</v>
      </c>
      <c r="D92" s="27">
        <v>0</v>
      </c>
      <c r="E92" s="26">
        <v>0</v>
      </c>
      <c r="F92" s="26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60"/>
    </row>
    <row r="93" spans="1:13" ht="39.75" customHeight="1" x14ac:dyDescent="0.2">
      <c r="A93" s="55">
        <v>77</v>
      </c>
      <c r="B93" s="6" t="s">
        <v>31</v>
      </c>
      <c r="C93" s="46">
        <f t="shared" si="36"/>
        <v>10502.420459999999</v>
      </c>
      <c r="D93" s="31">
        <f t="shared" ref="D93:G93" si="58">D94+D96+D97+D95</f>
        <v>443.25</v>
      </c>
      <c r="E93" s="30">
        <f t="shared" si="58"/>
        <v>3094.7640000000001</v>
      </c>
      <c r="F93" s="30">
        <f t="shared" si="58"/>
        <v>3465.8</v>
      </c>
      <c r="G93" s="31">
        <f t="shared" si="58"/>
        <v>545.36400000000003</v>
      </c>
      <c r="H93" s="31">
        <f>H94+H96+H97+H95</f>
        <v>741.68600000000004</v>
      </c>
      <c r="I93" s="31">
        <f>I94+I96+I97+I95</f>
        <v>211.55645999999999</v>
      </c>
      <c r="J93" s="31">
        <f>J94+J96+J97+J95</f>
        <v>0</v>
      </c>
      <c r="K93" s="31">
        <f>K94+K96+K97+K95</f>
        <v>1000</v>
      </c>
      <c r="L93" s="31">
        <f>L94+L96+L97+L95</f>
        <v>1000</v>
      </c>
      <c r="M93" s="60">
        <v>22</v>
      </c>
    </row>
    <row r="94" spans="1:13" ht="18" customHeight="1" x14ac:dyDescent="0.2">
      <c r="A94" s="55">
        <v>78</v>
      </c>
      <c r="B94" s="6" t="s">
        <v>2</v>
      </c>
      <c r="C94" s="46">
        <f t="shared" si="36"/>
        <v>0</v>
      </c>
      <c r="D94" s="27">
        <v>0</v>
      </c>
      <c r="E94" s="26">
        <v>0</v>
      </c>
      <c r="F94" s="26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60"/>
    </row>
    <row r="95" spans="1:13" ht="18" customHeight="1" x14ac:dyDescent="0.2">
      <c r="A95" s="55">
        <v>79</v>
      </c>
      <c r="B95" s="6" t="s">
        <v>9</v>
      </c>
      <c r="C95" s="46">
        <f t="shared" si="36"/>
        <v>0</v>
      </c>
      <c r="D95" s="27">
        <v>0</v>
      </c>
      <c r="E95" s="26">
        <v>0</v>
      </c>
      <c r="F95" s="26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60"/>
    </row>
    <row r="96" spans="1:13" ht="18" customHeight="1" x14ac:dyDescent="0.2">
      <c r="A96" s="55">
        <v>80</v>
      </c>
      <c r="B96" s="6" t="s">
        <v>10</v>
      </c>
      <c r="C96" s="46">
        <f t="shared" si="36"/>
        <v>10502.420459999999</v>
      </c>
      <c r="D96" s="33">
        <v>443.25</v>
      </c>
      <c r="E96" s="32">
        <v>3094.7640000000001</v>
      </c>
      <c r="F96" s="32">
        <v>3465.8</v>
      </c>
      <c r="G96" s="33">
        <v>545.36400000000003</v>
      </c>
      <c r="H96" s="33">
        <v>741.68600000000004</v>
      </c>
      <c r="I96" s="33">
        <v>211.55645999999999</v>
      </c>
      <c r="J96" s="33">
        <v>0</v>
      </c>
      <c r="K96" s="33">
        <v>1000</v>
      </c>
      <c r="L96" s="33">
        <v>1000</v>
      </c>
      <c r="M96" s="60"/>
    </row>
    <row r="97" spans="1:20" ht="18" customHeight="1" x14ac:dyDescent="0.2">
      <c r="A97" s="55">
        <v>81</v>
      </c>
      <c r="B97" s="6" t="s">
        <v>7</v>
      </c>
      <c r="C97" s="46">
        <f t="shared" si="36"/>
        <v>0</v>
      </c>
      <c r="D97" s="27">
        <v>0</v>
      </c>
      <c r="E97" s="26">
        <v>0</v>
      </c>
      <c r="F97" s="26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60"/>
    </row>
    <row r="98" spans="1:20" ht="45.75" customHeight="1" x14ac:dyDescent="0.2">
      <c r="A98" s="55">
        <v>82</v>
      </c>
      <c r="B98" s="10" t="s">
        <v>32</v>
      </c>
      <c r="C98" s="46">
        <f t="shared" si="36"/>
        <v>171328.52948</v>
      </c>
      <c r="D98" s="31">
        <f>D99+D100+D102+D103</f>
        <v>84113.701000000001</v>
      </c>
      <c r="E98" s="30">
        <f t="shared" ref="E98:G98" si="59">E99+E100+E102+E103</f>
        <v>19723.330999999998</v>
      </c>
      <c r="F98" s="26">
        <v>0</v>
      </c>
      <c r="G98" s="31">
        <f t="shared" si="59"/>
        <v>0</v>
      </c>
      <c r="H98" s="31">
        <f>H99+H100+H102+H103</f>
        <v>5400.1983300000002</v>
      </c>
      <c r="I98" s="31">
        <f>I99+I100+I102+I103+I101</f>
        <v>61958.299149999999</v>
      </c>
      <c r="J98" s="31">
        <f>J99+J100+J102+J103</f>
        <v>133</v>
      </c>
      <c r="K98" s="31">
        <f>K99+K100+K102+K103</f>
        <v>0</v>
      </c>
      <c r="L98" s="31">
        <f>L99+L100+L102+L103</f>
        <v>0</v>
      </c>
      <c r="M98" s="60" t="s">
        <v>52</v>
      </c>
    </row>
    <row r="99" spans="1:20" ht="18" customHeight="1" x14ac:dyDescent="0.2">
      <c r="A99" s="55">
        <v>83</v>
      </c>
      <c r="B99" s="6" t="s">
        <v>2</v>
      </c>
      <c r="C99" s="46">
        <f t="shared" si="36"/>
        <v>0</v>
      </c>
      <c r="D99" s="27">
        <v>0</v>
      </c>
      <c r="E99" s="26">
        <v>0</v>
      </c>
      <c r="F99" s="26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60"/>
    </row>
    <row r="100" spans="1:20" ht="29.25" customHeight="1" x14ac:dyDescent="0.2">
      <c r="A100" s="55">
        <v>84</v>
      </c>
      <c r="B100" s="6" t="s">
        <v>12</v>
      </c>
      <c r="C100" s="46">
        <f t="shared" si="36"/>
        <v>54880.173000000003</v>
      </c>
      <c r="D100" s="33">
        <v>54880.173000000003</v>
      </c>
      <c r="E100" s="26">
        <v>0</v>
      </c>
      <c r="F100" s="26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60"/>
    </row>
    <row r="101" spans="1:20" ht="29.25" customHeight="1" x14ac:dyDescent="0.2">
      <c r="A101" s="55">
        <v>85</v>
      </c>
      <c r="B101" s="6" t="s">
        <v>51</v>
      </c>
      <c r="C101" s="46">
        <f t="shared" si="36"/>
        <v>24715.599999999999</v>
      </c>
      <c r="D101" s="33">
        <v>0</v>
      </c>
      <c r="E101" s="26">
        <v>0</v>
      </c>
      <c r="F101" s="26">
        <v>0</v>
      </c>
      <c r="G101" s="27">
        <v>0</v>
      </c>
      <c r="H101" s="27">
        <v>0</v>
      </c>
      <c r="I101" s="27">
        <v>24715.599999999999</v>
      </c>
      <c r="J101" s="27">
        <v>0</v>
      </c>
      <c r="K101" s="27">
        <v>0</v>
      </c>
      <c r="L101" s="27">
        <v>0</v>
      </c>
      <c r="M101" s="60"/>
    </row>
    <row r="102" spans="1:20" ht="18" customHeight="1" x14ac:dyDescent="0.2">
      <c r="A102" s="55">
        <v>86</v>
      </c>
      <c r="B102" s="6" t="s">
        <v>9</v>
      </c>
      <c r="C102" s="46">
        <f t="shared" si="36"/>
        <v>40295.876000000004</v>
      </c>
      <c r="D102" s="33">
        <v>3840.366</v>
      </c>
      <c r="E102" s="26">
        <v>0</v>
      </c>
      <c r="F102" s="26">
        <v>0</v>
      </c>
      <c r="G102" s="27">
        <v>0</v>
      </c>
      <c r="H102" s="27">
        <v>0</v>
      </c>
      <c r="I102" s="27">
        <v>36455.51</v>
      </c>
      <c r="J102" s="27">
        <v>0</v>
      </c>
      <c r="K102" s="27">
        <v>0</v>
      </c>
      <c r="L102" s="27">
        <v>0</v>
      </c>
      <c r="M102" s="60"/>
    </row>
    <row r="103" spans="1:20" ht="18" customHeight="1" x14ac:dyDescent="0.2">
      <c r="A103" s="55">
        <v>87</v>
      </c>
      <c r="B103" s="6" t="s">
        <v>10</v>
      </c>
      <c r="C103" s="46">
        <f t="shared" si="36"/>
        <v>51436.88048</v>
      </c>
      <c r="D103" s="33">
        <v>25393.162</v>
      </c>
      <c r="E103" s="32">
        <v>19723.330999999998</v>
      </c>
      <c r="F103" s="26">
        <v>0</v>
      </c>
      <c r="G103" s="33">
        <v>0</v>
      </c>
      <c r="H103" s="33">
        <v>5400.1983300000002</v>
      </c>
      <c r="I103" s="33">
        <v>787.18915000000004</v>
      </c>
      <c r="J103" s="33">
        <v>133</v>
      </c>
      <c r="K103" s="33">
        <v>0</v>
      </c>
      <c r="L103" s="33">
        <v>0</v>
      </c>
      <c r="M103" s="60"/>
    </row>
    <row r="104" spans="1:20" ht="18" customHeight="1" x14ac:dyDescent="0.2">
      <c r="A104" s="55">
        <v>88</v>
      </c>
      <c r="B104" s="6" t="s">
        <v>15</v>
      </c>
      <c r="C104" s="46">
        <f t="shared" si="36"/>
        <v>8610.48315</v>
      </c>
      <c r="D104" s="33">
        <v>7823.2939999999999</v>
      </c>
      <c r="E104" s="26">
        <v>0</v>
      </c>
      <c r="F104" s="26">
        <v>0</v>
      </c>
      <c r="G104" s="27">
        <v>0</v>
      </c>
      <c r="H104" s="27">
        <v>0</v>
      </c>
      <c r="I104" s="27">
        <v>787.18915000000004</v>
      </c>
      <c r="J104" s="27">
        <v>0</v>
      </c>
      <c r="K104" s="27">
        <v>0</v>
      </c>
      <c r="L104" s="27">
        <v>0</v>
      </c>
      <c r="M104" s="60"/>
    </row>
    <row r="105" spans="1:20" ht="18" customHeight="1" x14ac:dyDescent="0.2">
      <c r="A105" s="55">
        <v>89</v>
      </c>
      <c r="B105" s="6" t="s">
        <v>7</v>
      </c>
      <c r="C105" s="46">
        <f t="shared" si="36"/>
        <v>0</v>
      </c>
      <c r="D105" s="27">
        <v>0</v>
      </c>
      <c r="E105" s="26">
        <v>0</v>
      </c>
      <c r="F105" s="26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60"/>
    </row>
    <row r="106" spans="1:20" ht="30" customHeight="1" x14ac:dyDescent="0.2">
      <c r="A106" s="55">
        <v>90</v>
      </c>
      <c r="B106" s="58" t="s">
        <v>48</v>
      </c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44"/>
      <c r="O106" s="44"/>
      <c r="P106" s="44"/>
      <c r="Q106" s="44"/>
      <c r="R106" s="44"/>
      <c r="S106" s="44"/>
      <c r="T106" s="44"/>
    </row>
    <row r="107" spans="1:20" ht="38.25" customHeight="1" x14ac:dyDescent="0.2">
      <c r="A107" s="55">
        <v>91</v>
      </c>
      <c r="B107" s="11" t="s">
        <v>16</v>
      </c>
      <c r="C107" s="46">
        <f t="shared" ref="C107:C170" si="60">D107+E107+F107+G107+H107+I107+K107+J107+L107</f>
        <v>1069894.8364800001</v>
      </c>
      <c r="D107" s="29">
        <f t="shared" ref="D107:G107" si="61">D111+D110+D109</f>
        <v>40627.385170000001</v>
      </c>
      <c r="E107" s="28">
        <f t="shared" si="61"/>
        <v>47515.780409999999</v>
      </c>
      <c r="F107" s="28">
        <f t="shared" si="61"/>
        <v>23680.894959999998</v>
      </c>
      <c r="G107" s="29">
        <f t="shared" si="61"/>
        <v>19978.915979999998</v>
      </c>
      <c r="H107" s="29">
        <f>H111+H110+H109</f>
        <v>592443.57684999995</v>
      </c>
      <c r="I107" s="29">
        <f>I111+I110+I109</f>
        <v>216682.28311000002</v>
      </c>
      <c r="J107" s="29">
        <f>J111+J110+J109</f>
        <v>126966</v>
      </c>
      <c r="K107" s="29">
        <f>K111+K110+K109</f>
        <v>1000</v>
      </c>
      <c r="L107" s="29">
        <f>L111+L110+L109</f>
        <v>1000</v>
      </c>
      <c r="M107" s="38" t="s">
        <v>3</v>
      </c>
      <c r="N107" s="53"/>
    </row>
    <row r="108" spans="1:20" ht="18" customHeight="1" x14ac:dyDescent="0.2">
      <c r="A108" s="55">
        <v>92</v>
      </c>
      <c r="B108" s="6" t="s">
        <v>2</v>
      </c>
      <c r="C108" s="46">
        <f t="shared" si="60"/>
        <v>0</v>
      </c>
      <c r="D108" s="27">
        <v>0</v>
      </c>
      <c r="E108" s="26">
        <v>0</v>
      </c>
      <c r="F108" s="26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38" t="s">
        <v>3</v>
      </c>
    </row>
    <row r="109" spans="1:20" ht="18" customHeight="1" x14ac:dyDescent="0.2">
      <c r="A109" s="55">
        <v>93</v>
      </c>
      <c r="B109" s="6" t="s">
        <v>9</v>
      </c>
      <c r="C109" s="46">
        <f t="shared" si="60"/>
        <v>0</v>
      </c>
      <c r="D109" s="27">
        <f t="shared" ref="D109:E109" si="62">D114+D119</f>
        <v>0</v>
      </c>
      <c r="E109" s="26">
        <f t="shared" si="62"/>
        <v>0</v>
      </c>
      <c r="F109" s="26">
        <f>F114+F119</f>
        <v>0</v>
      </c>
      <c r="G109" s="27">
        <f t="shared" ref="G109:H109" si="63">G114+G119</f>
        <v>0</v>
      </c>
      <c r="H109" s="27">
        <f t="shared" si="63"/>
        <v>0</v>
      </c>
      <c r="I109" s="27">
        <f t="shared" ref="I109:K109" si="64">I114+I119</f>
        <v>0</v>
      </c>
      <c r="J109" s="27">
        <f t="shared" ref="J109" si="65">J114+J119</f>
        <v>0</v>
      </c>
      <c r="K109" s="27">
        <f t="shared" si="64"/>
        <v>0</v>
      </c>
      <c r="L109" s="27">
        <f t="shared" ref="L109" si="66">L114+L119</f>
        <v>0</v>
      </c>
      <c r="M109" s="38" t="s">
        <v>3</v>
      </c>
    </row>
    <row r="110" spans="1:20" ht="18" customHeight="1" x14ac:dyDescent="0.2">
      <c r="A110" s="55">
        <v>94</v>
      </c>
      <c r="B110" s="6" t="s">
        <v>10</v>
      </c>
      <c r="C110" s="46">
        <f t="shared" si="60"/>
        <v>1069894.8364800001</v>
      </c>
      <c r="D110" s="33">
        <f t="shared" ref="D110:E110" si="67">D120+D115</f>
        <v>40627.385170000001</v>
      </c>
      <c r="E110" s="32">
        <f t="shared" si="67"/>
        <v>47515.780409999999</v>
      </c>
      <c r="F110" s="32">
        <f>F120+F115</f>
        <v>23680.894959999998</v>
      </c>
      <c r="G110" s="33">
        <f t="shared" ref="G110:H110" si="68">G120+G115</f>
        <v>19978.915979999998</v>
      </c>
      <c r="H110" s="33">
        <f t="shared" si="68"/>
        <v>592443.57684999995</v>
      </c>
      <c r="I110" s="33">
        <f t="shared" ref="I110:K110" si="69">I120+I115</f>
        <v>216682.28311000002</v>
      </c>
      <c r="J110" s="33">
        <f t="shared" ref="J110" si="70">J120+J115</f>
        <v>126966</v>
      </c>
      <c r="K110" s="33">
        <f t="shared" si="69"/>
        <v>1000</v>
      </c>
      <c r="L110" s="33">
        <f t="shared" ref="L110" si="71">L120+L115</f>
        <v>1000</v>
      </c>
      <c r="M110" s="38" t="s">
        <v>3</v>
      </c>
    </row>
    <row r="111" spans="1:20" ht="18" customHeight="1" x14ac:dyDescent="0.2">
      <c r="A111" s="55">
        <v>95</v>
      </c>
      <c r="B111" s="6" t="s">
        <v>7</v>
      </c>
      <c r="C111" s="46">
        <f t="shared" si="60"/>
        <v>0</v>
      </c>
      <c r="D111" s="27">
        <v>0</v>
      </c>
      <c r="E111" s="26">
        <v>0</v>
      </c>
      <c r="F111" s="26">
        <v>0</v>
      </c>
      <c r="G111" s="27">
        <v>0</v>
      </c>
      <c r="H111" s="27">
        <f>H121+H116</f>
        <v>0</v>
      </c>
      <c r="I111" s="27">
        <f>I121+I116</f>
        <v>0</v>
      </c>
      <c r="J111" s="27">
        <f>J121+J116</f>
        <v>0</v>
      </c>
      <c r="K111" s="27">
        <f>K121+K116</f>
        <v>0</v>
      </c>
      <c r="L111" s="27">
        <f>L121+L116</f>
        <v>0</v>
      </c>
      <c r="M111" s="38" t="s">
        <v>3</v>
      </c>
    </row>
    <row r="112" spans="1:20" ht="18" customHeight="1" x14ac:dyDescent="0.2">
      <c r="A112" s="55">
        <v>96</v>
      </c>
      <c r="B112" s="11" t="s">
        <v>8</v>
      </c>
      <c r="C112" s="46">
        <f t="shared" si="60"/>
        <v>1065245.6811599999</v>
      </c>
      <c r="D112" s="47">
        <f t="shared" ref="D112:G112" si="72">D116+D115+D114+D113</f>
        <v>40065.23517</v>
      </c>
      <c r="E112" s="49">
        <f t="shared" si="72"/>
        <v>46454.780409999999</v>
      </c>
      <c r="F112" s="49">
        <f t="shared" si="72"/>
        <v>21290.3923</v>
      </c>
      <c r="G112" s="47">
        <f t="shared" si="72"/>
        <v>19393.41332</v>
      </c>
      <c r="H112" s="47">
        <f>H116+H115+H114+H113</f>
        <v>592393.57684999995</v>
      </c>
      <c r="I112" s="47">
        <f>I116+I115+I114+I113</f>
        <v>216682.28311000002</v>
      </c>
      <c r="J112" s="47">
        <f>J116+J115+J114+J113</f>
        <v>126966</v>
      </c>
      <c r="K112" s="47">
        <f>K116+K115+K114+K113</f>
        <v>1000</v>
      </c>
      <c r="L112" s="47">
        <f>L116+L115+L114+L113</f>
        <v>1000</v>
      </c>
      <c r="M112" s="38" t="s">
        <v>20</v>
      </c>
    </row>
    <row r="113" spans="1:13" ht="18" customHeight="1" x14ac:dyDescent="0.2">
      <c r="A113" s="55">
        <v>97</v>
      </c>
      <c r="B113" s="6" t="s">
        <v>2</v>
      </c>
      <c r="C113" s="46">
        <f t="shared" si="60"/>
        <v>0</v>
      </c>
      <c r="D113" s="27">
        <v>0</v>
      </c>
      <c r="E113" s="26">
        <v>0</v>
      </c>
      <c r="F113" s="26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38" t="s">
        <v>20</v>
      </c>
    </row>
    <row r="114" spans="1:13" ht="18" customHeight="1" x14ac:dyDescent="0.2">
      <c r="A114" s="55">
        <v>98</v>
      </c>
      <c r="B114" s="6" t="s">
        <v>9</v>
      </c>
      <c r="C114" s="46">
        <f t="shared" si="60"/>
        <v>0</v>
      </c>
      <c r="D114" s="27">
        <v>0</v>
      </c>
      <c r="E114" s="26">
        <v>0</v>
      </c>
      <c r="F114" s="26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38" t="s">
        <v>20</v>
      </c>
    </row>
    <row r="115" spans="1:13" ht="18" customHeight="1" x14ac:dyDescent="0.2">
      <c r="A115" s="55">
        <v>99</v>
      </c>
      <c r="B115" s="6" t="s">
        <v>10</v>
      </c>
      <c r="C115" s="46">
        <f t="shared" si="60"/>
        <v>1065245.6811599999</v>
      </c>
      <c r="D115" s="33">
        <f>D130+D155+D160</f>
        <v>40065.23517</v>
      </c>
      <c r="E115" s="32">
        <f>E155+E165</f>
        <v>46454.780409999999</v>
      </c>
      <c r="F115" s="32">
        <f>F155+F165</f>
        <v>21290.3923</v>
      </c>
      <c r="G115" s="32">
        <f>G155+G165+G170</f>
        <v>19393.41332</v>
      </c>
      <c r="H115" s="32">
        <f>H155+H165+H170+H175+H180+H185</f>
        <v>592393.57684999995</v>
      </c>
      <c r="I115" s="32">
        <f>I155+I165+I170+I175+I145+I185</f>
        <v>216682.28311000002</v>
      </c>
      <c r="J115" s="32">
        <f t="shared" ref="J115:K115" si="73">J155+J165+J170+J175+J145</f>
        <v>126966</v>
      </c>
      <c r="K115" s="32">
        <f t="shared" si="73"/>
        <v>1000</v>
      </c>
      <c r="L115" s="32">
        <f t="shared" ref="L115" si="74">L155+L165+L170+L175+L145</f>
        <v>1000</v>
      </c>
      <c r="M115" s="38" t="s">
        <v>20</v>
      </c>
    </row>
    <row r="116" spans="1:13" ht="18" customHeight="1" x14ac:dyDescent="0.2">
      <c r="A116" s="55">
        <v>100</v>
      </c>
      <c r="B116" s="6" t="s">
        <v>7</v>
      </c>
      <c r="C116" s="46">
        <f t="shared" si="60"/>
        <v>0</v>
      </c>
      <c r="D116" s="27">
        <v>0</v>
      </c>
      <c r="E116" s="26">
        <v>0</v>
      </c>
      <c r="F116" s="26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38" t="s">
        <v>20</v>
      </c>
    </row>
    <row r="117" spans="1:13" ht="18" customHeight="1" x14ac:dyDescent="0.2">
      <c r="A117" s="55">
        <v>101</v>
      </c>
      <c r="B117" s="11" t="s">
        <v>11</v>
      </c>
      <c r="C117" s="46">
        <f t="shared" si="60"/>
        <v>4649.1553199999998</v>
      </c>
      <c r="D117" s="47">
        <f t="shared" ref="D117:G117" si="75">D118+D119+D120+D121</f>
        <v>562.15</v>
      </c>
      <c r="E117" s="49">
        <f t="shared" si="75"/>
        <v>1061</v>
      </c>
      <c r="F117" s="49">
        <f t="shared" si="75"/>
        <v>2390.5026600000001</v>
      </c>
      <c r="G117" s="47">
        <f t="shared" si="75"/>
        <v>585.50265999999999</v>
      </c>
      <c r="H117" s="47">
        <f>H118+H119+H120+H121</f>
        <v>50</v>
      </c>
      <c r="I117" s="47">
        <f>I118+I119+I120+I121</f>
        <v>0</v>
      </c>
      <c r="J117" s="47">
        <f>J118+J119+J120+J121</f>
        <v>0</v>
      </c>
      <c r="K117" s="47">
        <f>K118+K119+K120+K121</f>
        <v>0</v>
      </c>
      <c r="L117" s="47">
        <f>L118+L119+L120+L121</f>
        <v>0</v>
      </c>
      <c r="M117" s="38" t="s">
        <v>20</v>
      </c>
    </row>
    <row r="118" spans="1:13" ht="18" customHeight="1" x14ac:dyDescent="0.2">
      <c r="A118" s="55">
        <v>102</v>
      </c>
      <c r="B118" s="6" t="s">
        <v>2</v>
      </c>
      <c r="C118" s="46">
        <f t="shared" si="60"/>
        <v>0</v>
      </c>
      <c r="D118" s="27">
        <v>0</v>
      </c>
      <c r="E118" s="26">
        <v>0</v>
      </c>
      <c r="F118" s="26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38" t="s">
        <v>20</v>
      </c>
    </row>
    <row r="119" spans="1:13" ht="18" customHeight="1" x14ac:dyDescent="0.2">
      <c r="A119" s="55">
        <v>103</v>
      </c>
      <c r="B119" s="6" t="s">
        <v>9</v>
      </c>
      <c r="C119" s="46">
        <f t="shared" si="60"/>
        <v>0</v>
      </c>
      <c r="D119" s="27">
        <f t="shared" ref="D119:H119" si="76">D124+D129+D134+D139+D144+D149+D154+D164</f>
        <v>0</v>
      </c>
      <c r="E119" s="26">
        <f t="shared" si="76"/>
        <v>0</v>
      </c>
      <c r="F119" s="26">
        <f t="shared" si="76"/>
        <v>0</v>
      </c>
      <c r="G119" s="27">
        <f t="shared" si="76"/>
        <v>0</v>
      </c>
      <c r="H119" s="27">
        <f t="shared" si="76"/>
        <v>0</v>
      </c>
      <c r="I119" s="27">
        <f t="shared" ref="I119:K119" si="77">I124+I129+I134+I139+I144+I149+I154+I164</f>
        <v>0</v>
      </c>
      <c r="J119" s="27">
        <f t="shared" ref="J119" si="78">J124+J129+J134+J139+J144+J149+J154+J164</f>
        <v>0</v>
      </c>
      <c r="K119" s="27">
        <f t="shared" si="77"/>
        <v>0</v>
      </c>
      <c r="L119" s="27">
        <f t="shared" ref="L119" si="79">L124+L129+L134+L139+L144+L149+L154+L164</f>
        <v>0</v>
      </c>
      <c r="M119" s="38" t="s">
        <v>20</v>
      </c>
    </row>
    <row r="120" spans="1:13" ht="18" customHeight="1" x14ac:dyDescent="0.2">
      <c r="A120" s="55">
        <v>104</v>
      </c>
      <c r="B120" s="6" t="s">
        <v>10</v>
      </c>
      <c r="C120" s="46">
        <f t="shared" si="60"/>
        <v>4649.1553199999998</v>
      </c>
      <c r="D120" s="33">
        <f>D125+D130+D135+D140+D145+D150</f>
        <v>562.15</v>
      </c>
      <c r="E120" s="32">
        <f>E125+E130+E135+E140+E145+E150</f>
        <v>1061</v>
      </c>
      <c r="F120" s="32">
        <f>F130+F135</f>
        <v>2390.5026600000001</v>
      </c>
      <c r="G120" s="33">
        <f>G130+G135+G150</f>
        <v>585.50265999999999</v>
      </c>
      <c r="H120" s="33">
        <f>H135+H150+H125+H130</f>
        <v>50</v>
      </c>
      <c r="I120" s="33">
        <f t="shared" ref="I120:K120" si="80">I135+I150+I125+I130</f>
        <v>0</v>
      </c>
      <c r="J120" s="33">
        <f t="shared" ref="J120" si="81">J135+J150+J125+J130</f>
        <v>0</v>
      </c>
      <c r="K120" s="33">
        <f t="shared" si="80"/>
        <v>0</v>
      </c>
      <c r="L120" s="33">
        <f t="shared" ref="L120" si="82">L135+L150+L125+L130</f>
        <v>0</v>
      </c>
      <c r="M120" s="38" t="s">
        <v>20</v>
      </c>
    </row>
    <row r="121" spans="1:13" ht="18" customHeight="1" x14ac:dyDescent="0.2">
      <c r="A121" s="55">
        <v>105</v>
      </c>
      <c r="B121" s="6" t="s">
        <v>7</v>
      </c>
      <c r="C121" s="46">
        <f t="shared" si="60"/>
        <v>0</v>
      </c>
      <c r="D121" s="27">
        <v>0</v>
      </c>
      <c r="E121" s="26">
        <v>0</v>
      </c>
      <c r="F121" s="26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38" t="s">
        <v>20</v>
      </c>
    </row>
    <row r="122" spans="1:13" ht="33.75" customHeight="1" x14ac:dyDescent="0.2">
      <c r="A122" s="55">
        <v>106</v>
      </c>
      <c r="B122" s="6" t="s">
        <v>33</v>
      </c>
      <c r="C122" s="46">
        <f t="shared" si="60"/>
        <v>0</v>
      </c>
      <c r="D122" s="27">
        <f t="shared" ref="D122:G122" si="83">D123+D124+D125+D126</f>
        <v>0</v>
      </c>
      <c r="E122" s="26">
        <f t="shared" si="83"/>
        <v>0</v>
      </c>
      <c r="F122" s="26">
        <f t="shared" si="83"/>
        <v>0</v>
      </c>
      <c r="G122" s="27">
        <f t="shared" si="83"/>
        <v>0</v>
      </c>
      <c r="H122" s="9">
        <f>H123+H124+H125+H126</f>
        <v>0</v>
      </c>
      <c r="I122" s="9">
        <f>I123+I124+I125+I126</f>
        <v>0</v>
      </c>
      <c r="J122" s="9">
        <f>J123+J124+J125+J126</f>
        <v>0</v>
      </c>
      <c r="K122" s="9">
        <f>K123+K124+K125+K126</f>
        <v>0</v>
      </c>
      <c r="L122" s="9">
        <f>L123+L124+L125+L126</f>
        <v>0</v>
      </c>
      <c r="M122" s="60">
        <v>29</v>
      </c>
    </row>
    <row r="123" spans="1:13" ht="18" customHeight="1" x14ac:dyDescent="0.2">
      <c r="A123" s="55">
        <v>107</v>
      </c>
      <c r="B123" s="6" t="s">
        <v>2</v>
      </c>
      <c r="C123" s="46">
        <f t="shared" si="60"/>
        <v>0</v>
      </c>
      <c r="D123" s="27">
        <v>0</v>
      </c>
      <c r="E123" s="26">
        <v>0</v>
      </c>
      <c r="F123" s="26">
        <v>0</v>
      </c>
      <c r="G123" s="27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60"/>
    </row>
    <row r="124" spans="1:13" ht="18" customHeight="1" x14ac:dyDescent="0.2">
      <c r="A124" s="55">
        <v>108</v>
      </c>
      <c r="B124" s="6" t="s">
        <v>9</v>
      </c>
      <c r="C124" s="46">
        <f t="shared" si="60"/>
        <v>0</v>
      </c>
      <c r="D124" s="27">
        <v>0</v>
      </c>
      <c r="E124" s="26">
        <v>0</v>
      </c>
      <c r="F124" s="32">
        <v>0</v>
      </c>
      <c r="G124" s="27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60"/>
    </row>
    <row r="125" spans="1:13" ht="18" customHeight="1" x14ac:dyDescent="0.2">
      <c r="A125" s="55">
        <v>109</v>
      </c>
      <c r="B125" s="6" t="s">
        <v>10</v>
      </c>
      <c r="C125" s="46">
        <f t="shared" si="60"/>
        <v>0</v>
      </c>
      <c r="D125" s="27">
        <v>0</v>
      </c>
      <c r="E125" s="26">
        <v>0</v>
      </c>
      <c r="F125" s="26">
        <v>0</v>
      </c>
      <c r="G125" s="27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60"/>
    </row>
    <row r="126" spans="1:13" ht="20.25" customHeight="1" x14ac:dyDescent="0.2">
      <c r="A126" s="55">
        <v>110</v>
      </c>
      <c r="B126" s="6" t="s">
        <v>7</v>
      </c>
      <c r="C126" s="46">
        <f t="shared" si="60"/>
        <v>0</v>
      </c>
      <c r="D126" s="27">
        <v>0</v>
      </c>
      <c r="E126" s="26">
        <v>0</v>
      </c>
      <c r="F126" s="26">
        <v>0</v>
      </c>
      <c r="G126" s="27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60"/>
    </row>
    <row r="127" spans="1:13" ht="32.25" customHeight="1" x14ac:dyDescent="0.2">
      <c r="A127" s="55">
        <v>111</v>
      </c>
      <c r="B127" s="6" t="s">
        <v>34</v>
      </c>
      <c r="C127" s="46">
        <f t="shared" si="60"/>
        <v>1633.0053200000002</v>
      </c>
      <c r="D127" s="27">
        <f t="shared" ref="D127:G127" si="84">D128+D129+D130+D131</f>
        <v>0</v>
      </c>
      <c r="E127" s="26">
        <f t="shared" si="84"/>
        <v>682</v>
      </c>
      <c r="F127" s="26">
        <f t="shared" si="84"/>
        <v>510.50265999999999</v>
      </c>
      <c r="G127" s="27">
        <f t="shared" si="84"/>
        <v>440.50265999999999</v>
      </c>
      <c r="H127" s="9">
        <f>H128+H129+H130+H131</f>
        <v>0</v>
      </c>
      <c r="I127" s="9">
        <f>I128+I129+I130+I131</f>
        <v>0</v>
      </c>
      <c r="J127" s="9">
        <f>J128+J129+J130+J131</f>
        <v>0</v>
      </c>
      <c r="K127" s="9">
        <f>K128+K129+K130+K131</f>
        <v>0</v>
      </c>
      <c r="L127" s="9">
        <f>L128+L129+L130+L131</f>
        <v>0</v>
      </c>
      <c r="M127" s="56">
        <v>26</v>
      </c>
    </row>
    <row r="128" spans="1:13" ht="18" customHeight="1" x14ac:dyDescent="0.2">
      <c r="A128" s="55">
        <v>112</v>
      </c>
      <c r="B128" s="6" t="s">
        <v>2</v>
      </c>
      <c r="C128" s="46">
        <f t="shared" si="60"/>
        <v>0</v>
      </c>
      <c r="D128" s="27">
        <v>0</v>
      </c>
      <c r="E128" s="26">
        <v>0</v>
      </c>
      <c r="F128" s="26">
        <v>0</v>
      </c>
      <c r="G128" s="27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56"/>
    </row>
    <row r="129" spans="1:13" ht="18" customHeight="1" x14ac:dyDescent="0.2">
      <c r="A129" s="55">
        <v>113</v>
      </c>
      <c r="B129" s="6" t="s">
        <v>9</v>
      </c>
      <c r="C129" s="46">
        <f t="shared" si="60"/>
        <v>0</v>
      </c>
      <c r="D129" s="27">
        <v>0</v>
      </c>
      <c r="E129" s="26">
        <v>0</v>
      </c>
      <c r="F129" s="26">
        <v>0</v>
      </c>
      <c r="G129" s="27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56"/>
    </row>
    <row r="130" spans="1:13" ht="18" customHeight="1" x14ac:dyDescent="0.2">
      <c r="A130" s="55">
        <v>114</v>
      </c>
      <c r="B130" s="6" t="s">
        <v>10</v>
      </c>
      <c r="C130" s="46">
        <f t="shared" si="60"/>
        <v>1633.0053200000002</v>
      </c>
      <c r="D130" s="27">
        <v>0</v>
      </c>
      <c r="E130" s="26">
        <v>682</v>
      </c>
      <c r="F130" s="32">
        <v>510.50265999999999</v>
      </c>
      <c r="G130" s="27">
        <v>440.50265999999999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56"/>
    </row>
    <row r="131" spans="1:13" ht="18" customHeight="1" x14ac:dyDescent="0.2">
      <c r="A131" s="55">
        <v>115</v>
      </c>
      <c r="B131" s="6" t="s">
        <v>7</v>
      </c>
      <c r="C131" s="46">
        <f t="shared" si="60"/>
        <v>0</v>
      </c>
      <c r="D131" s="27">
        <v>0</v>
      </c>
      <c r="E131" s="26">
        <v>0</v>
      </c>
      <c r="F131" s="26">
        <v>0</v>
      </c>
      <c r="G131" s="27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56"/>
    </row>
    <row r="132" spans="1:13" ht="46.5" customHeight="1" x14ac:dyDescent="0.2">
      <c r="A132" s="55">
        <v>116</v>
      </c>
      <c r="B132" s="12" t="s">
        <v>35</v>
      </c>
      <c r="C132" s="46">
        <f t="shared" si="60"/>
        <v>2274</v>
      </c>
      <c r="D132" s="27">
        <f t="shared" ref="D132:G132" si="85">D133+D134+D135+D136</f>
        <v>0</v>
      </c>
      <c r="E132" s="26">
        <f t="shared" si="85"/>
        <v>199</v>
      </c>
      <c r="F132" s="26">
        <f t="shared" si="85"/>
        <v>1880</v>
      </c>
      <c r="G132" s="27">
        <f t="shared" si="85"/>
        <v>145</v>
      </c>
      <c r="H132" s="9">
        <f>H133+H134+H135+H136</f>
        <v>50</v>
      </c>
      <c r="I132" s="9">
        <f>I133+I134+I135+I136</f>
        <v>0</v>
      </c>
      <c r="J132" s="9">
        <f>J133+J134+J135+J136</f>
        <v>0</v>
      </c>
      <c r="K132" s="9">
        <f>K133+K134+K135+K136</f>
        <v>0</v>
      </c>
      <c r="L132" s="9">
        <f>L133+L134+L135+L136</f>
        <v>0</v>
      </c>
      <c r="M132" s="61">
        <v>30</v>
      </c>
    </row>
    <row r="133" spans="1:13" ht="18" customHeight="1" x14ac:dyDescent="0.2">
      <c r="A133" s="55">
        <v>117</v>
      </c>
      <c r="B133" s="6" t="s">
        <v>2</v>
      </c>
      <c r="C133" s="46">
        <f t="shared" si="60"/>
        <v>0</v>
      </c>
      <c r="D133" s="27">
        <v>0</v>
      </c>
      <c r="E133" s="26">
        <v>0</v>
      </c>
      <c r="F133" s="26">
        <v>0</v>
      </c>
      <c r="G133" s="27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61"/>
    </row>
    <row r="134" spans="1:13" ht="18" customHeight="1" x14ac:dyDescent="0.2">
      <c r="A134" s="55">
        <v>118</v>
      </c>
      <c r="B134" s="6" t="s">
        <v>9</v>
      </c>
      <c r="C134" s="46">
        <f t="shared" si="60"/>
        <v>0</v>
      </c>
      <c r="D134" s="27">
        <v>0</v>
      </c>
      <c r="E134" s="32">
        <v>0</v>
      </c>
      <c r="F134" s="50">
        <v>0</v>
      </c>
      <c r="G134" s="27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61"/>
    </row>
    <row r="135" spans="1:13" ht="18" customHeight="1" x14ac:dyDescent="0.2">
      <c r="A135" s="55">
        <v>119</v>
      </c>
      <c r="B135" s="6" t="s">
        <v>10</v>
      </c>
      <c r="C135" s="46">
        <f t="shared" si="60"/>
        <v>2274</v>
      </c>
      <c r="D135" s="27">
        <v>0</v>
      </c>
      <c r="E135" s="32">
        <v>199</v>
      </c>
      <c r="F135" s="26">
        <v>1880</v>
      </c>
      <c r="G135" s="26">
        <v>145</v>
      </c>
      <c r="H135" s="4">
        <v>50</v>
      </c>
      <c r="I135" s="52">
        <v>0</v>
      </c>
      <c r="J135" s="52">
        <v>0</v>
      </c>
      <c r="K135" s="52">
        <v>0</v>
      </c>
      <c r="L135" s="52">
        <v>0</v>
      </c>
      <c r="M135" s="61"/>
    </row>
    <row r="136" spans="1:13" ht="18" customHeight="1" x14ac:dyDescent="0.2">
      <c r="A136" s="55">
        <v>120</v>
      </c>
      <c r="B136" s="6" t="s">
        <v>7</v>
      </c>
      <c r="C136" s="46">
        <f t="shared" si="60"/>
        <v>0</v>
      </c>
      <c r="D136" s="27">
        <v>0</v>
      </c>
      <c r="E136" s="26">
        <v>0</v>
      </c>
      <c r="F136" s="26">
        <v>0</v>
      </c>
      <c r="G136" s="27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61"/>
    </row>
    <row r="137" spans="1:13" ht="54" customHeight="1" x14ac:dyDescent="0.2">
      <c r="A137" s="55">
        <v>121</v>
      </c>
      <c r="B137" s="6" t="s">
        <v>36</v>
      </c>
      <c r="C137" s="46">
        <f t="shared" si="60"/>
        <v>590</v>
      </c>
      <c r="D137" s="27">
        <f t="shared" ref="D137:G137" si="86">D138+D139+D140+D141</f>
        <v>410</v>
      </c>
      <c r="E137" s="26">
        <f t="shared" si="86"/>
        <v>180</v>
      </c>
      <c r="F137" s="26">
        <f t="shared" si="86"/>
        <v>0</v>
      </c>
      <c r="G137" s="27">
        <f t="shared" si="86"/>
        <v>0</v>
      </c>
      <c r="H137" s="9">
        <f>H138+H139+H140+H141</f>
        <v>0</v>
      </c>
      <c r="I137" s="9">
        <f>I138+I139+I140+I141</f>
        <v>0</v>
      </c>
      <c r="J137" s="9">
        <f>J138+J139+J140+J141</f>
        <v>0</v>
      </c>
      <c r="K137" s="9">
        <f>K138+K139+K140+K141</f>
        <v>0</v>
      </c>
      <c r="L137" s="9">
        <f>L138+L139+L140+L141</f>
        <v>0</v>
      </c>
      <c r="M137" s="60">
        <v>27</v>
      </c>
    </row>
    <row r="138" spans="1:13" ht="18" customHeight="1" x14ac:dyDescent="0.2">
      <c r="A138" s="55">
        <v>122</v>
      </c>
      <c r="B138" s="6" t="s">
        <v>2</v>
      </c>
      <c r="C138" s="46">
        <f t="shared" si="60"/>
        <v>0</v>
      </c>
      <c r="D138" s="27">
        <v>0</v>
      </c>
      <c r="E138" s="26">
        <v>0</v>
      </c>
      <c r="F138" s="26">
        <v>0</v>
      </c>
      <c r="G138" s="27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60"/>
    </row>
    <row r="139" spans="1:13" ht="18" customHeight="1" x14ac:dyDescent="0.2">
      <c r="A139" s="55">
        <v>123</v>
      </c>
      <c r="B139" s="6" t="s">
        <v>9</v>
      </c>
      <c r="C139" s="46">
        <f t="shared" si="60"/>
        <v>0</v>
      </c>
      <c r="D139" s="27">
        <v>0</v>
      </c>
      <c r="E139" s="26">
        <v>0</v>
      </c>
      <c r="F139" s="26">
        <v>0</v>
      </c>
      <c r="G139" s="27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60"/>
    </row>
    <row r="140" spans="1:13" ht="18" customHeight="1" x14ac:dyDescent="0.2">
      <c r="A140" s="55">
        <v>124</v>
      </c>
      <c r="B140" s="6" t="s">
        <v>10</v>
      </c>
      <c r="C140" s="46">
        <f t="shared" si="60"/>
        <v>590</v>
      </c>
      <c r="D140" s="27">
        <v>410</v>
      </c>
      <c r="E140" s="32">
        <v>180</v>
      </c>
      <c r="F140" s="26">
        <v>0</v>
      </c>
      <c r="G140" s="27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60"/>
    </row>
    <row r="141" spans="1:13" ht="18" customHeight="1" x14ac:dyDescent="0.2">
      <c r="A141" s="55">
        <v>125</v>
      </c>
      <c r="B141" s="6" t="s">
        <v>7</v>
      </c>
      <c r="C141" s="46">
        <f t="shared" si="60"/>
        <v>0</v>
      </c>
      <c r="D141" s="27">
        <v>0</v>
      </c>
      <c r="E141" s="26">
        <v>0</v>
      </c>
      <c r="F141" s="26">
        <v>0</v>
      </c>
      <c r="G141" s="27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60"/>
    </row>
    <row r="142" spans="1:13" ht="38.25" customHeight="1" x14ac:dyDescent="0.2">
      <c r="A142" s="55">
        <v>126</v>
      </c>
      <c r="B142" s="8" t="s">
        <v>49</v>
      </c>
      <c r="C142" s="46">
        <f t="shared" si="60"/>
        <v>6580.0069999999996</v>
      </c>
      <c r="D142" s="27">
        <f t="shared" ref="D142:G142" si="87">D143+D144+D145+D146</f>
        <v>0</v>
      </c>
      <c r="E142" s="26">
        <f t="shared" si="87"/>
        <v>0</v>
      </c>
      <c r="F142" s="26">
        <f t="shared" si="87"/>
        <v>0</v>
      </c>
      <c r="G142" s="27">
        <f t="shared" si="87"/>
        <v>0</v>
      </c>
      <c r="H142" s="9">
        <f>H143+H144+H145+H146</f>
        <v>0</v>
      </c>
      <c r="I142" s="9">
        <f>I143+I144+I145+I146</f>
        <v>4580.0069999999996</v>
      </c>
      <c r="J142" s="9">
        <f>J143+J144+J145+J146</f>
        <v>0</v>
      </c>
      <c r="K142" s="9">
        <f>K143+K144+K145+K146</f>
        <v>1000</v>
      </c>
      <c r="L142" s="9">
        <f>L143+L144+L145+L146</f>
        <v>1000</v>
      </c>
      <c r="M142" s="60">
        <v>26</v>
      </c>
    </row>
    <row r="143" spans="1:13" ht="18" customHeight="1" x14ac:dyDescent="0.2">
      <c r="A143" s="55">
        <v>127</v>
      </c>
      <c r="B143" s="6" t="s">
        <v>2</v>
      </c>
      <c r="C143" s="46">
        <f t="shared" si="60"/>
        <v>0</v>
      </c>
      <c r="D143" s="27">
        <v>0</v>
      </c>
      <c r="E143" s="26">
        <v>0</v>
      </c>
      <c r="F143" s="26">
        <v>0</v>
      </c>
      <c r="G143" s="27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60"/>
    </row>
    <row r="144" spans="1:13" ht="18" customHeight="1" x14ac:dyDescent="0.2">
      <c r="A144" s="55">
        <v>128</v>
      </c>
      <c r="B144" s="6" t="s">
        <v>9</v>
      </c>
      <c r="C144" s="46">
        <f t="shared" si="60"/>
        <v>0</v>
      </c>
      <c r="D144" s="27">
        <v>0</v>
      </c>
      <c r="E144" s="26">
        <v>0</v>
      </c>
      <c r="F144" s="26">
        <v>0</v>
      </c>
      <c r="G144" s="27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60"/>
    </row>
    <row r="145" spans="1:13" ht="18" customHeight="1" x14ac:dyDescent="0.2">
      <c r="A145" s="55">
        <v>129</v>
      </c>
      <c r="B145" s="6" t="s">
        <v>10</v>
      </c>
      <c r="C145" s="46">
        <f t="shared" si="60"/>
        <v>6580.0069999999996</v>
      </c>
      <c r="D145" s="27">
        <v>0</v>
      </c>
      <c r="E145" s="26">
        <v>0</v>
      </c>
      <c r="F145" s="26">
        <v>0</v>
      </c>
      <c r="G145" s="27">
        <v>0</v>
      </c>
      <c r="H145" s="15">
        <v>0</v>
      </c>
      <c r="I145" s="15">
        <v>4580.0069999999996</v>
      </c>
      <c r="J145" s="15">
        <v>0</v>
      </c>
      <c r="K145" s="15">
        <v>1000</v>
      </c>
      <c r="L145" s="15">
        <v>1000</v>
      </c>
      <c r="M145" s="60"/>
    </row>
    <row r="146" spans="1:13" ht="18" customHeight="1" x14ac:dyDescent="0.2">
      <c r="A146" s="55">
        <v>130</v>
      </c>
      <c r="B146" s="6" t="s">
        <v>7</v>
      </c>
      <c r="C146" s="46">
        <f t="shared" si="60"/>
        <v>0</v>
      </c>
      <c r="D146" s="27">
        <v>0</v>
      </c>
      <c r="E146" s="26">
        <v>0</v>
      </c>
      <c r="F146" s="26">
        <v>0</v>
      </c>
      <c r="G146" s="27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60"/>
    </row>
    <row r="147" spans="1:13" ht="65.25" customHeight="1" x14ac:dyDescent="0.2">
      <c r="A147" s="55">
        <v>131</v>
      </c>
      <c r="B147" s="6" t="s">
        <v>37</v>
      </c>
      <c r="C147" s="46">
        <f t="shared" si="60"/>
        <v>152.15</v>
      </c>
      <c r="D147" s="27">
        <f t="shared" ref="D147:G147" si="88">D148+D149+D150+D151</f>
        <v>152.15</v>
      </c>
      <c r="E147" s="26">
        <f t="shared" si="88"/>
        <v>0</v>
      </c>
      <c r="F147" s="26">
        <f t="shared" si="88"/>
        <v>0</v>
      </c>
      <c r="G147" s="27">
        <f t="shared" si="88"/>
        <v>0</v>
      </c>
      <c r="H147" s="9">
        <f>H148+H149+H150+H151</f>
        <v>0</v>
      </c>
      <c r="I147" s="9">
        <f>I148+I149+I150+I151</f>
        <v>0</v>
      </c>
      <c r="J147" s="9">
        <f>J148+J149+J150+J151</f>
        <v>0</v>
      </c>
      <c r="K147" s="9">
        <f>K148+K149+K150+K151</f>
        <v>0</v>
      </c>
      <c r="L147" s="9">
        <f>L148+L149+L150+L151</f>
        <v>0</v>
      </c>
      <c r="M147" s="60">
        <v>32</v>
      </c>
    </row>
    <row r="148" spans="1:13" ht="18" customHeight="1" x14ac:dyDescent="0.2">
      <c r="A148" s="55">
        <v>132</v>
      </c>
      <c r="B148" s="6" t="s">
        <v>2</v>
      </c>
      <c r="C148" s="46">
        <f t="shared" si="60"/>
        <v>0</v>
      </c>
      <c r="D148" s="27">
        <v>0</v>
      </c>
      <c r="E148" s="26">
        <v>0</v>
      </c>
      <c r="F148" s="26">
        <v>0</v>
      </c>
      <c r="G148" s="27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60"/>
    </row>
    <row r="149" spans="1:13" ht="18" customHeight="1" x14ac:dyDescent="0.2">
      <c r="A149" s="55">
        <v>133</v>
      </c>
      <c r="B149" s="6" t="s">
        <v>9</v>
      </c>
      <c r="C149" s="46">
        <f t="shared" si="60"/>
        <v>0</v>
      </c>
      <c r="D149" s="27">
        <v>0</v>
      </c>
      <c r="E149" s="26">
        <v>0</v>
      </c>
      <c r="F149" s="26">
        <v>0</v>
      </c>
      <c r="G149" s="27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60"/>
    </row>
    <row r="150" spans="1:13" ht="18" customHeight="1" x14ac:dyDescent="0.2">
      <c r="A150" s="55">
        <v>134</v>
      </c>
      <c r="B150" s="6" t="s">
        <v>10</v>
      </c>
      <c r="C150" s="46">
        <f t="shared" si="60"/>
        <v>152.15</v>
      </c>
      <c r="D150" s="27">
        <v>152.15</v>
      </c>
      <c r="E150" s="26">
        <v>0</v>
      </c>
      <c r="F150" s="26">
        <v>0</v>
      </c>
      <c r="G150" s="27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60"/>
    </row>
    <row r="151" spans="1:13" ht="18" customHeight="1" x14ac:dyDescent="0.2">
      <c r="A151" s="55">
        <v>135</v>
      </c>
      <c r="B151" s="6" t="s">
        <v>7</v>
      </c>
      <c r="C151" s="46">
        <f t="shared" si="60"/>
        <v>0</v>
      </c>
      <c r="D151" s="27">
        <v>0</v>
      </c>
      <c r="E151" s="26">
        <v>0</v>
      </c>
      <c r="F151" s="26">
        <v>0</v>
      </c>
      <c r="G151" s="27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60"/>
    </row>
    <row r="152" spans="1:13" ht="50.25" customHeight="1" x14ac:dyDescent="0.2">
      <c r="A152" s="55">
        <v>136</v>
      </c>
      <c r="B152" s="13" t="s">
        <v>38</v>
      </c>
      <c r="C152" s="46">
        <f t="shared" si="60"/>
        <v>117763.1764</v>
      </c>
      <c r="D152" s="27">
        <f t="shared" ref="D152:G152" si="89">D153+D154+D155+D156</f>
        <v>36865.23517</v>
      </c>
      <c r="E152" s="26">
        <f t="shared" si="89"/>
        <v>46419.380409999998</v>
      </c>
      <c r="F152" s="26">
        <f t="shared" si="89"/>
        <v>18090.3923</v>
      </c>
      <c r="G152" s="27">
        <f t="shared" si="89"/>
        <v>16388.168519999999</v>
      </c>
      <c r="H152" s="9">
        <f>H153+H154+H155+H156</f>
        <v>0</v>
      </c>
      <c r="I152" s="9">
        <f>I153+I154+I155+I156</f>
        <v>0</v>
      </c>
      <c r="J152" s="9">
        <f>J153+J154+J155+J156</f>
        <v>0</v>
      </c>
      <c r="K152" s="9">
        <f>K153+K154+K155+K156</f>
        <v>0</v>
      </c>
      <c r="L152" s="9">
        <f>L153+L154+L155+L156</f>
        <v>0</v>
      </c>
      <c r="M152" s="56">
        <v>35</v>
      </c>
    </row>
    <row r="153" spans="1:13" ht="18" customHeight="1" x14ac:dyDescent="0.2">
      <c r="A153" s="55">
        <v>137</v>
      </c>
      <c r="B153" s="13" t="s">
        <v>2</v>
      </c>
      <c r="C153" s="46">
        <f t="shared" si="60"/>
        <v>0</v>
      </c>
      <c r="D153" s="27">
        <v>0</v>
      </c>
      <c r="E153" s="26">
        <v>0</v>
      </c>
      <c r="F153" s="26">
        <v>0</v>
      </c>
      <c r="G153" s="27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56"/>
    </row>
    <row r="154" spans="1:13" ht="18" customHeight="1" x14ac:dyDescent="0.2">
      <c r="A154" s="55">
        <v>138</v>
      </c>
      <c r="B154" s="13" t="s">
        <v>9</v>
      </c>
      <c r="C154" s="46">
        <f t="shared" si="60"/>
        <v>0</v>
      </c>
      <c r="D154" s="27">
        <v>0</v>
      </c>
      <c r="E154" s="26">
        <v>0</v>
      </c>
      <c r="F154" s="26">
        <v>0</v>
      </c>
      <c r="G154" s="27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56"/>
    </row>
    <row r="155" spans="1:13" ht="18" customHeight="1" x14ac:dyDescent="0.2">
      <c r="A155" s="55">
        <v>139</v>
      </c>
      <c r="B155" s="13" t="s">
        <v>10</v>
      </c>
      <c r="C155" s="46">
        <f t="shared" si="60"/>
        <v>117763.1764</v>
      </c>
      <c r="D155" s="27">
        <v>36865.23517</v>
      </c>
      <c r="E155" s="26">
        <v>46419.380409999998</v>
      </c>
      <c r="F155" s="32">
        <v>18090.3923</v>
      </c>
      <c r="G155" s="27">
        <v>16388.168519999999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56"/>
    </row>
    <row r="156" spans="1:13" ht="18" customHeight="1" x14ac:dyDescent="0.2">
      <c r="A156" s="55">
        <v>140</v>
      </c>
      <c r="B156" s="13" t="s">
        <v>7</v>
      </c>
      <c r="C156" s="46">
        <f t="shared" si="60"/>
        <v>0</v>
      </c>
      <c r="D156" s="27">
        <v>0</v>
      </c>
      <c r="E156" s="26">
        <v>0</v>
      </c>
      <c r="F156" s="26">
        <v>0</v>
      </c>
      <c r="G156" s="27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56"/>
    </row>
    <row r="157" spans="1:13" ht="54.75" customHeight="1" x14ac:dyDescent="0.2">
      <c r="A157" s="55">
        <v>141</v>
      </c>
      <c r="B157" s="13" t="s">
        <v>39</v>
      </c>
      <c r="C157" s="46">
        <f t="shared" si="60"/>
        <v>3200</v>
      </c>
      <c r="D157" s="27">
        <f t="shared" ref="D157:G157" si="90">D158+D159+D160+D161</f>
        <v>3200</v>
      </c>
      <c r="E157" s="26">
        <f t="shared" si="90"/>
        <v>0</v>
      </c>
      <c r="F157" s="26">
        <f t="shared" si="90"/>
        <v>0</v>
      </c>
      <c r="G157" s="27">
        <f t="shared" si="90"/>
        <v>0</v>
      </c>
      <c r="H157" s="9">
        <f>H158+H159+H160+H161</f>
        <v>0</v>
      </c>
      <c r="I157" s="9">
        <f>I158+I159+I160+I161</f>
        <v>0</v>
      </c>
      <c r="J157" s="9">
        <f>J158+J159+J160+J161</f>
        <v>0</v>
      </c>
      <c r="K157" s="9">
        <f>K158+K159+K160+K161</f>
        <v>0</v>
      </c>
      <c r="L157" s="9">
        <f>L158+L159+L160+L161</f>
        <v>0</v>
      </c>
      <c r="M157" s="56">
        <v>26</v>
      </c>
    </row>
    <row r="158" spans="1:13" ht="18" customHeight="1" x14ac:dyDescent="0.2">
      <c r="A158" s="55">
        <v>142</v>
      </c>
      <c r="B158" s="13" t="s">
        <v>2</v>
      </c>
      <c r="C158" s="46">
        <f t="shared" si="60"/>
        <v>0</v>
      </c>
      <c r="D158" s="27">
        <v>0</v>
      </c>
      <c r="E158" s="26">
        <v>0</v>
      </c>
      <c r="F158" s="26">
        <v>0</v>
      </c>
      <c r="G158" s="27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56"/>
    </row>
    <row r="159" spans="1:13" ht="18" customHeight="1" x14ac:dyDescent="0.2">
      <c r="A159" s="55">
        <v>143</v>
      </c>
      <c r="B159" s="13" t="s">
        <v>9</v>
      </c>
      <c r="C159" s="46">
        <f t="shared" si="60"/>
        <v>0</v>
      </c>
      <c r="D159" s="27">
        <v>0</v>
      </c>
      <c r="E159" s="26">
        <v>0</v>
      </c>
      <c r="F159" s="26">
        <v>0</v>
      </c>
      <c r="G159" s="27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56"/>
    </row>
    <row r="160" spans="1:13" ht="18" customHeight="1" x14ac:dyDescent="0.2">
      <c r="A160" s="55">
        <v>144</v>
      </c>
      <c r="B160" s="13" t="s">
        <v>10</v>
      </c>
      <c r="C160" s="46">
        <f t="shared" si="60"/>
        <v>3200</v>
      </c>
      <c r="D160" s="27">
        <v>3200</v>
      </c>
      <c r="E160" s="26">
        <v>0</v>
      </c>
      <c r="F160" s="26">
        <v>0</v>
      </c>
      <c r="G160" s="27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56"/>
    </row>
    <row r="161" spans="1:13" ht="18" customHeight="1" x14ac:dyDescent="0.2">
      <c r="A161" s="55">
        <v>145</v>
      </c>
      <c r="B161" s="13" t="s">
        <v>7</v>
      </c>
      <c r="C161" s="46">
        <f t="shared" si="60"/>
        <v>0</v>
      </c>
      <c r="D161" s="27">
        <v>0</v>
      </c>
      <c r="E161" s="26">
        <v>0</v>
      </c>
      <c r="F161" s="26">
        <v>0</v>
      </c>
      <c r="G161" s="27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56"/>
    </row>
    <row r="162" spans="1:13" ht="54.75" customHeight="1" x14ac:dyDescent="0.2">
      <c r="A162" s="55">
        <v>146</v>
      </c>
      <c r="B162" s="13" t="s">
        <v>40</v>
      </c>
      <c r="C162" s="46">
        <f t="shared" si="60"/>
        <v>3235.4</v>
      </c>
      <c r="D162" s="27">
        <f t="shared" ref="D162:G162" si="91">D163+D164+D165+D166</f>
        <v>0</v>
      </c>
      <c r="E162" s="26">
        <f t="shared" si="91"/>
        <v>35.4</v>
      </c>
      <c r="F162" s="26">
        <f t="shared" si="91"/>
        <v>3200</v>
      </c>
      <c r="G162" s="27">
        <f t="shared" si="91"/>
        <v>0</v>
      </c>
      <c r="H162" s="9">
        <f>H163+H164+H165+H166</f>
        <v>0</v>
      </c>
      <c r="I162" s="9">
        <f>I163+I164+I165+I166</f>
        <v>0</v>
      </c>
      <c r="J162" s="9">
        <f>J163+J164+J165+J166</f>
        <v>0</v>
      </c>
      <c r="K162" s="9">
        <f>K163+K164+K165+K166</f>
        <v>0</v>
      </c>
      <c r="L162" s="9">
        <f>L163+L164+L165+L166</f>
        <v>0</v>
      </c>
      <c r="M162" s="56">
        <v>35</v>
      </c>
    </row>
    <row r="163" spans="1:13" ht="18" customHeight="1" x14ac:dyDescent="0.2">
      <c r="A163" s="55">
        <v>147</v>
      </c>
      <c r="B163" s="13" t="s">
        <v>2</v>
      </c>
      <c r="C163" s="46">
        <f t="shared" si="60"/>
        <v>0</v>
      </c>
      <c r="D163" s="27">
        <v>0</v>
      </c>
      <c r="E163" s="26">
        <v>0</v>
      </c>
      <c r="F163" s="26">
        <v>0</v>
      </c>
      <c r="G163" s="27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56"/>
    </row>
    <row r="164" spans="1:13" ht="18" customHeight="1" x14ac:dyDescent="0.2">
      <c r="A164" s="55">
        <v>148</v>
      </c>
      <c r="B164" s="13" t="s">
        <v>9</v>
      </c>
      <c r="C164" s="46">
        <f t="shared" si="60"/>
        <v>0</v>
      </c>
      <c r="D164" s="27">
        <v>0</v>
      </c>
      <c r="E164" s="26">
        <v>0</v>
      </c>
      <c r="F164" s="26">
        <v>0</v>
      </c>
      <c r="G164" s="27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56"/>
    </row>
    <row r="165" spans="1:13" ht="18" customHeight="1" x14ac:dyDescent="0.2">
      <c r="A165" s="55">
        <v>149</v>
      </c>
      <c r="B165" s="13" t="s">
        <v>10</v>
      </c>
      <c r="C165" s="46">
        <f t="shared" si="60"/>
        <v>3235.4</v>
      </c>
      <c r="D165" s="27">
        <v>0</v>
      </c>
      <c r="E165" s="26">
        <v>35.4</v>
      </c>
      <c r="F165" s="26">
        <v>3200</v>
      </c>
      <c r="G165" s="27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56"/>
    </row>
    <row r="166" spans="1:13" ht="18" customHeight="1" x14ac:dyDescent="0.2">
      <c r="A166" s="55">
        <v>150</v>
      </c>
      <c r="B166" s="13" t="s">
        <v>7</v>
      </c>
      <c r="C166" s="46">
        <f t="shared" si="60"/>
        <v>0</v>
      </c>
      <c r="D166" s="27">
        <v>0</v>
      </c>
      <c r="E166" s="26">
        <v>0</v>
      </c>
      <c r="F166" s="26">
        <v>0</v>
      </c>
      <c r="G166" s="27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56"/>
    </row>
    <row r="167" spans="1:13" ht="54.75" customHeight="1" x14ac:dyDescent="0.2">
      <c r="A167" s="55">
        <v>151</v>
      </c>
      <c r="B167" s="13" t="s">
        <v>41</v>
      </c>
      <c r="C167" s="46">
        <f t="shared" si="60"/>
        <v>5785.2448000000004</v>
      </c>
      <c r="D167" s="27">
        <f t="shared" ref="D167:G167" si="92">D168+D169+D170+D171</f>
        <v>0</v>
      </c>
      <c r="E167" s="26">
        <f t="shared" si="92"/>
        <v>0</v>
      </c>
      <c r="F167" s="26">
        <f t="shared" si="92"/>
        <v>0</v>
      </c>
      <c r="G167" s="27">
        <f t="shared" si="92"/>
        <v>3005.2447999999999</v>
      </c>
      <c r="H167" s="9">
        <f>H168+H169+H170+H171</f>
        <v>2780</v>
      </c>
      <c r="I167" s="9">
        <f>I168+I169+I170+I171</f>
        <v>0</v>
      </c>
      <c r="J167" s="9">
        <f>J168+J169+J170+J171</f>
        <v>0</v>
      </c>
      <c r="K167" s="9">
        <f>K168+K169+K170+K171</f>
        <v>0</v>
      </c>
      <c r="L167" s="9">
        <f>L168+L169+L170+L171</f>
        <v>0</v>
      </c>
      <c r="M167" s="56">
        <v>35</v>
      </c>
    </row>
    <row r="168" spans="1:13" ht="18" customHeight="1" x14ac:dyDescent="0.2">
      <c r="A168" s="55">
        <v>152</v>
      </c>
      <c r="B168" s="13" t="s">
        <v>2</v>
      </c>
      <c r="C168" s="46">
        <f t="shared" si="60"/>
        <v>0</v>
      </c>
      <c r="D168" s="27">
        <v>0</v>
      </c>
      <c r="E168" s="26">
        <v>0</v>
      </c>
      <c r="F168" s="26">
        <v>0</v>
      </c>
      <c r="G168" s="27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56"/>
    </row>
    <row r="169" spans="1:13" ht="18" customHeight="1" x14ac:dyDescent="0.2">
      <c r="A169" s="55">
        <v>153</v>
      </c>
      <c r="B169" s="13" t="s">
        <v>9</v>
      </c>
      <c r="C169" s="46">
        <f t="shared" si="60"/>
        <v>0</v>
      </c>
      <c r="D169" s="27">
        <v>0</v>
      </c>
      <c r="E169" s="26">
        <v>0</v>
      </c>
      <c r="F169" s="26">
        <v>0</v>
      </c>
      <c r="G169" s="27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56"/>
    </row>
    <row r="170" spans="1:13" ht="18" customHeight="1" x14ac:dyDescent="0.2">
      <c r="A170" s="55">
        <v>154</v>
      </c>
      <c r="B170" s="13" t="s">
        <v>10</v>
      </c>
      <c r="C170" s="46">
        <f t="shared" si="60"/>
        <v>5785.2448000000004</v>
      </c>
      <c r="D170" s="27">
        <v>0</v>
      </c>
      <c r="E170" s="26">
        <v>0</v>
      </c>
      <c r="F170" s="26">
        <v>0</v>
      </c>
      <c r="G170" s="27">
        <v>3005.2447999999999</v>
      </c>
      <c r="H170" s="9">
        <v>2780</v>
      </c>
      <c r="I170" s="9">
        <v>0</v>
      </c>
      <c r="J170" s="9">
        <v>0</v>
      </c>
      <c r="K170" s="9">
        <v>0</v>
      </c>
      <c r="L170" s="9">
        <v>0</v>
      </c>
      <c r="M170" s="56"/>
    </row>
    <row r="171" spans="1:13" ht="18" customHeight="1" x14ac:dyDescent="0.2">
      <c r="A171" s="55">
        <v>155</v>
      </c>
      <c r="B171" s="13" t="s">
        <v>7</v>
      </c>
      <c r="C171" s="46">
        <f t="shared" ref="C171:C186" si="93">D171+E171+F171+G171+H171+I171+K171+J171+L171</f>
        <v>0</v>
      </c>
      <c r="D171" s="27">
        <v>0</v>
      </c>
      <c r="E171" s="26">
        <v>0</v>
      </c>
      <c r="F171" s="26">
        <v>0</v>
      </c>
      <c r="G171" s="27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56"/>
    </row>
    <row r="172" spans="1:13" ht="39.75" customHeight="1" x14ac:dyDescent="0.2">
      <c r="A172" s="55">
        <v>156</v>
      </c>
      <c r="B172" s="6" t="s">
        <v>42</v>
      </c>
      <c r="C172" s="46">
        <f t="shared" si="93"/>
        <v>763585.99523999996</v>
      </c>
      <c r="D172" s="31">
        <f t="shared" ref="D172:G172" si="94">D173+D175+D176+D174</f>
        <v>0</v>
      </c>
      <c r="E172" s="30">
        <f t="shared" si="94"/>
        <v>0</v>
      </c>
      <c r="F172" s="30">
        <f t="shared" si="94"/>
        <v>0</v>
      </c>
      <c r="G172" s="31">
        <f t="shared" si="94"/>
        <v>0</v>
      </c>
      <c r="H172" s="31">
        <f>H173+H175+H176+H174</f>
        <v>424602.51199999999</v>
      </c>
      <c r="I172" s="31">
        <f>I173+I175+I176+I174</f>
        <v>212017.48324</v>
      </c>
      <c r="J172" s="31">
        <f>J173+J175+J176+J174</f>
        <v>126966</v>
      </c>
      <c r="K172" s="31">
        <f>K173+K175+K176+K174</f>
        <v>0</v>
      </c>
      <c r="L172" s="31">
        <f>L173+L175+L176+L174</f>
        <v>0</v>
      </c>
      <c r="M172" s="56">
        <v>37</v>
      </c>
    </row>
    <row r="173" spans="1:13" ht="18" customHeight="1" x14ac:dyDescent="0.2">
      <c r="A173" s="55">
        <v>157</v>
      </c>
      <c r="B173" s="6" t="s">
        <v>2</v>
      </c>
      <c r="C173" s="46">
        <f t="shared" si="93"/>
        <v>0</v>
      </c>
      <c r="D173" s="27">
        <v>0</v>
      </c>
      <c r="E173" s="26">
        <v>0</v>
      </c>
      <c r="F173" s="26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56"/>
    </row>
    <row r="174" spans="1:13" ht="18" customHeight="1" x14ac:dyDescent="0.2">
      <c r="A174" s="55">
        <v>158</v>
      </c>
      <c r="B174" s="6" t="s">
        <v>9</v>
      </c>
      <c r="C174" s="46">
        <f t="shared" si="93"/>
        <v>0</v>
      </c>
      <c r="D174" s="27">
        <v>0</v>
      </c>
      <c r="E174" s="26">
        <v>0</v>
      </c>
      <c r="F174" s="26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56"/>
    </row>
    <row r="175" spans="1:13" ht="18" customHeight="1" x14ac:dyDescent="0.2">
      <c r="A175" s="55">
        <v>159</v>
      </c>
      <c r="B175" s="6" t="s">
        <v>10</v>
      </c>
      <c r="C175" s="46">
        <f t="shared" si="93"/>
        <v>763585.99523999996</v>
      </c>
      <c r="D175" s="33">
        <v>0</v>
      </c>
      <c r="E175" s="32">
        <v>0</v>
      </c>
      <c r="F175" s="32">
        <v>0</v>
      </c>
      <c r="G175" s="33">
        <v>0</v>
      </c>
      <c r="H175" s="33">
        <v>424602.51199999999</v>
      </c>
      <c r="I175" s="33">
        <v>212017.48324</v>
      </c>
      <c r="J175" s="33">
        <v>126966</v>
      </c>
      <c r="K175" s="33">
        <v>0</v>
      </c>
      <c r="L175" s="33">
        <v>0</v>
      </c>
      <c r="M175" s="56"/>
    </row>
    <row r="176" spans="1:13" ht="18" customHeight="1" x14ac:dyDescent="0.2">
      <c r="A176" s="55">
        <v>160</v>
      </c>
      <c r="B176" s="6" t="s">
        <v>7</v>
      </c>
      <c r="C176" s="46">
        <f t="shared" si="93"/>
        <v>0</v>
      </c>
      <c r="D176" s="27">
        <v>0</v>
      </c>
      <c r="E176" s="26">
        <v>0</v>
      </c>
      <c r="F176" s="26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56"/>
    </row>
    <row r="177" spans="1:13" ht="60" x14ac:dyDescent="0.2">
      <c r="A177" s="55">
        <v>161</v>
      </c>
      <c r="B177" s="6" t="s">
        <v>43</v>
      </c>
      <c r="C177" s="46">
        <f t="shared" si="93"/>
        <v>164999.83859999999</v>
      </c>
      <c r="D177" s="31">
        <f t="shared" ref="D177:G177" si="95">D178+D180+D181+D179</f>
        <v>0</v>
      </c>
      <c r="E177" s="30">
        <f t="shared" si="95"/>
        <v>0</v>
      </c>
      <c r="F177" s="30">
        <f t="shared" si="95"/>
        <v>0</v>
      </c>
      <c r="G177" s="31">
        <f t="shared" si="95"/>
        <v>0</v>
      </c>
      <c r="H177" s="31">
        <f>H178+H180+H181+H179</f>
        <v>164999.83859999999</v>
      </c>
      <c r="I177" s="31">
        <f>I178+I180+I181+I179</f>
        <v>0</v>
      </c>
      <c r="J177" s="31">
        <f>J178+J180+J181+J179</f>
        <v>0</v>
      </c>
      <c r="K177" s="31">
        <f>K178+K180+K181+K179</f>
        <v>0</v>
      </c>
      <c r="L177" s="31">
        <f>L178+L180+L181+L179</f>
        <v>0</v>
      </c>
      <c r="M177" s="56">
        <v>38</v>
      </c>
    </row>
    <row r="178" spans="1:13" ht="15" x14ac:dyDescent="0.2">
      <c r="A178" s="55">
        <v>162</v>
      </c>
      <c r="B178" s="6" t="s">
        <v>2</v>
      </c>
      <c r="C178" s="46">
        <f t="shared" si="93"/>
        <v>0</v>
      </c>
      <c r="D178" s="27">
        <v>0</v>
      </c>
      <c r="E178" s="26">
        <v>0</v>
      </c>
      <c r="F178" s="26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56"/>
    </row>
    <row r="179" spans="1:13" ht="15" x14ac:dyDescent="0.2">
      <c r="A179" s="55">
        <v>163</v>
      </c>
      <c r="B179" s="6" t="s">
        <v>9</v>
      </c>
      <c r="C179" s="46">
        <f t="shared" si="93"/>
        <v>0</v>
      </c>
      <c r="D179" s="27">
        <v>0</v>
      </c>
      <c r="E179" s="26">
        <v>0</v>
      </c>
      <c r="F179" s="26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56"/>
    </row>
    <row r="180" spans="1:13" ht="15" x14ac:dyDescent="0.2">
      <c r="A180" s="55">
        <v>164</v>
      </c>
      <c r="B180" s="6" t="s">
        <v>10</v>
      </c>
      <c r="C180" s="46">
        <f t="shared" si="93"/>
        <v>164999.83859999999</v>
      </c>
      <c r="D180" s="33">
        <v>0</v>
      </c>
      <c r="E180" s="32">
        <v>0</v>
      </c>
      <c r="F180" s="32">
        <v>0</v>
      </c>
      <c r="G180" s="33">
        <v>0</v>
      </c>
      <c r="H180" s="33">
        <v>164999.83859999999</v>
      </c>
      <c r="I180" s="33">
        <v>0</v>
      </c>
      <c r="J180" s="33">
        <v>0</v>
      </c>
      <c r="K180" s="33">
        <v>0</v>
      </c>
      <c r="L180" s="33">
        <v>0</v>
      </c>
      <c r="M180" s="56"/>
    </row>
    <row r="181" spans="1:13" ht="15" x14ac:dyDescent="0.2">
      <c r="A181" s="55">
        <v>165</v>
      </c>
      <c r="B181" s="6" t="s">
        <v>7</v>
      </c>
      <c r="C181" s="46">
        <f t="shared" si="93"/>
        <v>0</v>
      </c>
      <c r="D181" s="27">
        <v>0</v>
      </c>
      <c r="E181" s="26">
        <v>0</v>
      </c>
      <c r="F181" s="26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56"/>
    </row>
    <row r="182" spans="1:13" ht="60" x14ac:dyDescent="0.2">
      <c r="A182" s="55">
        <v>166</v>
      </c>
      <c r="B182" s="6" t="s">
        <v>50</v>
      </c>
      <c r="C182" s="46">
        <f t="shared" si="93"/>
        <v>96.019119999999987</v>
      </c>
      <c r="D182" s="31">
        <f t="shared" ref="D182:G182" si="96">D183+D185+D186+D184</f>
        <v>0</v>
      </c>
      <c r="E182" s="30">
        <f t="shared" si="96"/>
        <v>0</v>
      </c>
      <c r="F182" s="30">
        <f t="shared" si="96"/>
        <v>0</v>
      </c>
      <c r="G182" s="31">
        <f t="shared" si="96"/>
        <v>0</v>
      </c>
      <c r="H182" s="31">
        <f>H183+H185+H186+H184</f>
        <v>11.22625</v>
      </c>
      <c r="I182" s="31">
        <f>I183+I185+I186+I184</f>
        <v>84.792869999999994</v>
      </c>
      <c r="J182" s="31">
        <f>J183+J185+J186+J184</f>
        <v>0</v>
      </c>
      <c r="K182" s="31">
        <f>K183+K185+K186+K184</f>
        <v>0</v>
      </c>
      <c r="L182" s="31">
        <f>L183+L185+L186+L184</f>
        <v>0</v>
      </c>
      <c r="M182" s="56">
        <v>41</v>
      </c>
    </row>
    <row r="183" spans="1:13" ht="15" x14ac:dyDescent="0.2">
      <c r="A183" s="55">
        <v>167</v>
      </c>
      <c r="B183" s="6" t="s">
        <v>2</v>
      </c>
      <c r="C183" s="46">
        <f t="shared" si="93"/>
        <v>0</v>
      </c>
      <c r="D183" s="27">
        <v>0</v>
      </c>
      <c r="E183" s="26">
        <v>0</v>
      </c>
      <c r="F183" s="26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56"/>
    </row>
    <row r="184" spans="1:13" ht="15" x14ac:dyDescent="0.2">
      <c r="A184" s="55">
        <v>168</v>
      </c>
      <c r="B184" s="6" t="s">
        <v>9</v>
      </c>
      <c r="C184" s="46">
        <f t="shared" si="93"/>
        <v>0</v>
      </c>
      <c r="D184" s="27">
        <v>0</v>
      </c>
      <c r="E184" s="26">
        <v>0</v>
      </c>
      <c r="F184" s="26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56"/>
    </row>
    <row r="185" spans="1:13" ht="15" x14ac:dyDescent="0.2">
      <c r="A185" s="55">
        <v>169</v>
      </c>
      <c r="B185" s="6" t="s">
        <v>10</v>
      </c>
      <c r="C185" s="46">
        <f t="shared" si="93"/>
        <v>96.019119999999987</v>
      </c>
      <c r="D185" s="33">
        <v>0</v>
      </c>
      <c r="E185" s="32">
        <v>0</v>
      </c>
      <c r="F185" s="32">
        <v>0</v>
      </c>
      <c r="G185" s="33">
        <v>0</v>
      </c>
      <c r="H185" s="33">
        <v>11.22625</v>
      </c>
      <c r="I185" s="33">
        <v>84.792869999999994</v>
      </c>
      <c r="J185" s="33">
        <v>0</v>
      </c>
      <c r="K185" s="33">
        <v>0</v>
      </c>
      <c r="L185" s="33">
        <v>0</v>
      </c>
      <c r="M185" s="56"/>
    </row>
    <row r="186" spans="1:13" ht="15" x14ac:dyDescent="0.2">
      <c r="A186" s="55">
        <v>170</v>
      </c>
      <c r="B186" s="6" t="s">
        <v>7</v>
      </c>
      <c r="C186" s="46">
        <f t="shared" si="93"/>
        <v>0</v>
      </c>
      <c r="D186" s="27">
        <v>0</v>
      </c>
      <c r="E186" s="26">
        <v>0</v>
      </c>
      <c r="F186" s="26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56"/>
    </row>
  </sheetData>
  <mergeCells count="31">
    <mergeCell ref="M182:M186"/>
    <mergeCell ref="M127:M131"/>
    <mergeCell ref="F1:M2"/>
    <mergeCell ref="M98:M105"/>
    <mergeCell ref="M93:M97"/>
    <mergeCell ref="M88:M92"/>
    <mergeCell ref="M83:M87"/>
    <mergeCell ref="B58:M58"/>
    <mergeCell ref="M53:M57"/>
    <mergeCell ref="M78:M82"/>
    <mergeCell ref="B8:B15"/>
    <mergeCell ref="M8:M15"/>
    <mergeCell ref="C14:C15"/>
    <mergeCell ref="B37:M37"/>
    <mergeCell ref="C8:L13"/>
    <mergeCell ref="M177:M181"/>
    <mergeCell ref="M167:M171"/>
    <mergeCell ref="A4:M4"/>
    <mergeCell ref="A5:M5"/>
    <mergeCell ref="A6:M6"/>
    <mergeCell ref="M172:M176"/>
    <mergeCell ref="B106:M106"/>
    <mergeCell ref="A8:A15"/>
    <mergeCell ref="M162:M166"/>
    <mergeCell ref="M152:M156"/>
    <mergeCell ref="M142:M146"/>
    <mergeCell ref="M132:M136"/>
    <mergeCell ref="M157:M161"/>
    <mergeCell ref="M122:M126"/>
    <mergeCell ref="M137:M141"/>
    <mergeCell ref="M147:M151"/>
  </mergeCells>
  <pageMargins left="0" right="0" top="1.1811023622047245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2026-01-30T10:54:06Z</dcterms:modified>
</cp:coreProperties>
</file>